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Документ" sheetId="2" r:id="rId1"/>
  </sheets>
  <definedNames>
    <definedName name="_xlnm.Print_Titles" localSheetId="0">Документ!$9:$9</definedName>
  </definedNames>
  <calcPr calcId="124519"/>
</workbook>
</file>

<file path=xl/calcChain.xml><?xml version="1.0" encoding="utf-8"?>
<calcChain xmlns="http://schemas.openxmlformats.org/spreadsheetml/2006/main">
  <c r="M12" i="2"/>
  <c r="N12"/>
  <c r="O12"/>
  <c r="P12"/>
  <c r="Q12"/>
  <c r="R12"/>
  <c r="S12"/>
  <c r="L12"/>
  <c r="M32"/>
  <c r="N32"/>
  <c r="O32"/>
  <c r="P32"/>
  <c r="Q32"/>
  <c r="R32"/>
  <c r="S32"/>
  <c r="T32" s="1"/>
  <c r="T33"/>
  <c r="M33"/>
  <c r="N33"/>
  <c r="O33"/>
  <c r="P33"/>
  <c r="Q33"/>
  <c r="R33"/>
  <c r="S33"/>
  <c r="L32"/>
  <c r="L33"/>
  <c r="S74"/>
  <c r="S76"/>
  <c r="S78"/>
  <c r="T31" l="1"/>
  <c r="S30"/>
  <c r="R30"/>
  <c r="Q30"/>
  <c r="P30"/>
  <c r="O30"/>
  <c r="N30"/>
  <c r="M30"/>
  <c r="L30"/>
  <c r="T29"/>
  <c r="S28"/>
  <c r="R28"/>
  <c r="Q28"/>
  <c r="P28"/>
  <c r="O28"/>
  <c r="N28"/>
  <c r="M28"/>
  <c r="L28"/>
  <c r="S21"/>
  <c r="L21"/>
  <c r="M26"/>
  <c r="N26"/>
  <c r="O26"/>
  <c r="P26"/>
  <c r="Q26"/>
  <c r="R26"/>
  <c r="S26"/>
  <c r="L26"/>
  <c r="S35"/>
  <c r="S34" s="1"/>
  <c r="L35"/>
  <c r="L34" s="1"/>
  <c r="S38"/>
  <c r="L38"/>
  <c r="M40"/>
  <c r="N40"/>
  <c r="O40"/>
  <c r="P40"/>
  <c r="Q40"/>
  <c r="R40"/>
  <c r="S40"/>
  <c r="L40"/>
  <c r="M39"/>
  <c r="M38" s="1"/>
  <c r="M37" s="1"/>
  <c r="M36" s="1"/>
  <c r="M35" s="1"/>
  <c r="M34" s="1"/>
  <c r="N39"/>
  <c r="N38" s="1"/>
  <c r="N37" s="1"/>
  <c r="N36" s="1"/>
  <c r="N35" s="1"/>
  <c r="N34" s="1"/>
  <c r="O39"/>
  <c r="O38" s="1"/>
  <c r="O37" s="1"/>
  <c r="O36" s="1"/>
  <c r="O35" s="1"/>
  <c r="O34" s="1"/>
  <c r="P39"/>
  <c r="P38" s="1"/>
  <c r="P37" s="1"/>
  <c r="P36" s="1"/>
  <c r="P35" s="1"/>
  <c r="P34" s="1"/>
  <c r="Q39"/>
  <c r="Q38" s="1"/>
  <c r="Q37" s="1"/>
  <c r="Q36" s="1"/>
  <c r="Q35" s="1"/>
  <c r="Q34" s="1"/>
  <c r="R39"/>
  <c r="R38" s="1"/>
  <c r="R37" s="1"/>
  <c r="R36" s="1"/>
  <c r="R35" s="1"/>
  <c r="R34" s="1"/>
  <c r="S44"/>
  <c r="S43" s="1"/>
  <c r="S42" s="1"/>
  <c r="L44"/>
  <c r="L43" s="1"/>
  <c r="L42" s="1"/>
  <c r="L50"/>
  <c r="L49" s="1"/>
  <c r="L48" s="1"/>
  <c r="S50"/>
  <c r="S49" s="1"/>
  <c r="S48" s="1"/>
  <c r="S57"/>
  <c r="S56" s="1"/>
  <c r="S55" s="1"/>
  <c r="S54" s="1"/>
  <c r="L57"/>
  <c r="M72"/>
  <c r="N72"/>
  <c r="O72"/>
  <c r="P72"/>
  <c r="Q72"/>
  <c r="R72"/>
  <c r="S72"/>
  <c r="S71" s="1"/>
  <c r="L72"/>
  <c r="L71" s="1"/>
  <c r="L78"/>
  <c r="T27"/>
  <c r="T39"/>
  <c r="T40"/>
  <c r="T41"/>
  <c r="L56"/>
  <c r="L55" s="1"/>
  <c r="L54" s="1"/>
  <c r="L53" s="1"/>
  <c r="M58"/>
  <c r="N58"/>
  <c r="O58"/>
  <c r="P58"/>
  <c r="Q58"/>
  <c r="R58"/>
  <c r="T59"/>
  <c r="T73"/>
  <c r="T79"/>
  <c r="M78"/>
  <c r="M77" s="1"/>
  <c r="N78"/>
  <c r="N77" s="1"/>
  <c r="O78"/>
  <c r="O77" s="1"/>
  <c r="P78"/>
  <c r="P77" s="1"/>
  <c r="P76" s="1"/>
  <c r="P75" s="1"/>
  <c r="P74" s="1"/>
  <c r="Q78"/>
  <c r="Q77" s="1"/>
  <c r="R78"/>
  <c r="R77" s="1"/>
  <c r="T30" l="1"/>
  <c r="S25"/>
  <c r="L25"/>
  <c r="Q71"/>
  <c r="Q70" s="1"/>
  <c r="Q69" s="1"/>
  <c r="Q68" s="1"/>
  <c r="Q67" s="1"/>
  <c r="M71"/>
  <c r="M70" s="1"/>
  <c r="M69" s="1"/>
  <c r="M68" s="1"/>
  <c r="M67" s="1"/>
  <c r="R71"/>
  <c r="R70" s="1"/>
  <c r="R69" s="1"/>
  <c r="R68" s="1"/>
  <c r="R67" s="1"/>
  <c r="N70"/>
  <c r="N69" s="1"/>
  <c r="N68" s="1"/>
  <c r="N67" s="1"/>
  <c r="N71"/>
  <c r="T28"/>
  <c r="O71"/>
  <c r="O70" s="1"/>
  <c r="O69" s="1"/>
  <c r="O68" s="1"/>
  <c r="O67" s="1"/>
  <c r="P71"/>
  <c r="P70" s="1"/>
  <c r="P69" s="1"/>
  <c r="P68" s="1"/>
  <c r="P67" s="1"/>
  <c r="M25"/>
  <c r="Q25"/>
  <c r="Q24" s="1"/>
  <c r="Q23" s="1"/>
  <c r="Q22" s="1"/>
  <c r="Q21" s="1"/>
  <c r="Q20" s="1"/>
  <c r="Q19" s="1"/>
  <c r="Q18" s="1"/>
  <c r="Q17" s="1"/>
  <c r="Q16" s="1"/>
  <c r="Q15" s="1"/>
  <c r="Q14" s="1"/>
  <c r="Q13" s="1"/>
  <c r="P25"/>
  <c r="O25"/>
  <c r="N25"/>
  <c r="R25"/>
  <c r="R24" s="1"/>
  <c r="R23" s="1"/>
  <c r="R22" s="1"/>
  <c r="R21" s="1"/>
  <c r="R20" s="1"/>
  <c r="R19" s="1"/>
  <c r="R18" s="1"/>
  <c r="R17" s="1"/>
  <c r="R16" s="1"/>
  <c r="R15" s="1"/>
  <c r="R14" s="1"/>
  <c r="R13" s="1"/>
  <c r="S37"/>
  <c r="L37"/>
  <c r="T42"/>
  <c r="T38"/>
  <c r="S20"/>
  <c r="S19" s="1"/>
  <c r="S18" s="1"/>
  <c r="L20"/>
  <c r="L19" s="1"/>
  <c r="L18" s="1"/>
  <c r="L16"/>
  <c r="L15" s="1"/>
  <c r="L14" s="1"/>
  <c r="L13" s="1"/>
  <c r="T35"/>
  <c r="T34"/>
  <c r="L47"/>
  <c r="T49"/>
  <c r="T50"/>
  <c r="T54"/>
  <c r="T55"/>
  <c r="P66"/>
  <c r="P65" s="1"/>
  <c r="P64" s="1"/>
  <c r="P63" s="1"/>
  <c r="P62" s="1"/>
  <c r="P61" s="1"/>
  <c r="L65"/>
  <c r="L64" s="1"/>
  <c r="L63" s="1"/>
  <c r="L70"/>
  <c r="L69" s="1"/>
  <c r="L68" s="1"/>
  <c r="L67" s="1"/>
  <c r="L77"/>
  <c r="L76" s="1"/>
  <c r="S77"/>
  <c r="L75"/>
  <c r="L74" s="1"/>
  <c r="L11" s="1"/>
  <c r="M76"/>
  <c r="M75" s="1"/>
  <c r="M74" s="1"/>
  <c r="T60"/>
  <c r="M24"/>
  <c r="M23" s="1"/>
  <c r="M22" s="1"/>
  <c r="M21" s="1"/>
  <c r="M20" s="1"/>
  <c r="M19" s="1"/>
  <c r="M18" s="1"/>
  <c r="M17" s="1"/>
  <c r="M16" s="1"/>
  <c r="M15" s="1"/>
  <c r="M14" s="1"/>
  <c r="M13" s="1"/>
  <c r="N66"/>
  <c r="N65" s="1"/>
  <c r="N64" s="1"/>
  <c r="N63" s="1"/>
  <c r="N62" s="1"/>
  <c r="N61" s="1"/>
  <c r="N24"/>
  <c r="N23" s="1"/>
  <c r="N22" s="1"/>
  <c r="N21" s="1"/>
  <c r="N20" s="1"/>
  <c r="N19" s="1"/>
  <c r="N18" s="1"/>
  <c r="N17" s="1"/>
  <c r="N16" s="1"/>
  <c r="N15" s="1"/>
  <c r="N14" s="1"/>
  <c r="N13" s="1"/>
  <c r="R66"/>
  <c r="R65" s="1"/>
  <c r="R64" s="1"/>
  <c r="R63" s="1"/>
  <c r="R62" s="1"/>
  <c r="R61" s="1"/>
  <c r="S53"/>
  <c r="T48"/>
  <c r="S47"/>
  <c r="T26"/>
  <c r="S16"/>
  <c r="S15" s="1"/>
  <c r="Q76"/>
  <c r="Q75" s="1"/>
  <c r="Q74" s="1"/>
  <c r="Q66"/>
  <c r="Q65" s="1"/>
  <c r="Q64" s="1"/>
  <c r="Q63" s="1"/>
  <c r="Q62" s="1"/>
  <c r="Q61" s="1"/>
  <c r="M66"/>
  <c r="M65" s="1"/>
  <c r="M64" s="1"/>
  <c r="M63" s="1"/>
  <c r="M62" s="1"/>
  <c r="M61" s="1"/>
  <c r="T58"/>
  <c r="T56"/>
  <c r="T36"/>
  <c r="O24"/>
  <c r="O23" s="1"/>
  <c r="O22" s="1"/>
  <c r="O21" s="1"/>
  <c r="O20" s="1"/>
  <c r="O19" s="1"/>
  <c r="O18" s="1"/>
  <c r="O17" s="1"/>
  <c r="O16" s="1"/>
  <c r="O15" s="1"/>
  <c r="O14" s="1"/>
  <c r="O13" s="1"/>
  <c r="T52"/>
  <c r="N76"/>
  <c r="N75" s="1"/>
  <c r="N74" s="1"/>
  <c r="R76"/>
  <c r="R75" s="1"/>
  <c r="R74" s="1"/>
  <c r="O76"/>
  <c r="O75" s="1"/>
  <c r="O74" s="1"/>
  <c r="O66"/>
  <c r="O65" s="1"/>
  <c r="O64" s="1"/>
  <c r="O63" s="1"/>
  <c r="O62" s="1"/>
  <c r="O61" s="1"/>
  <c r="P24"/>
  <c r="P23" s="1"/>
  <c r="P22" s="1"/>
  <c r="P21" s="1"/>
  <c r="T37"/>
  <c r="T78" l="1"/>
  <c r="O60"/>
  <c r="O57" s="1"/>
  <c r="O56" s="1"/>
  <c r="O55" s="1"/>
  <c r="O54" s="1"/>
  <c r="O53" s="1"/>
  <c r="O52" s="1"/>
  <c r="O51" s="1"/>
  <c r="O50" s="1"/>
  <c r="O49" s="1"/>
  <c r="O48" s="1"/>
  <c r="O47" s="1"/>
  <c r="O46" s="1"/>
  <c r="O45" s="1"/>
  <c r="O44" s="1"/>
  <c r="O43" s="1"/>
  <c r="O42" s="1"/>
  <c r="O11" s="1"/>
  <c r="O10" s="1"/>
  <c r="R60"/>
  <c r="R57" s="1"/>
  <c r="R56" s="1"/>
  <c r="R55" s="1"/>
  <c r="R54" s="1"/>
  <c r="R53" s="1"/>
  <c r="R52" s="1"/>
  <c r="R51" s="1"/>
  <c r="R50" s="1"/>
  <c r="R49" s="1"/>
  <c r="R48" s="1"/>
  <c r="R47" s="1"/>
  <c r="R46" s="1"/>
  <c r="R45" s="1"/>
  <c r="R44" s="1"/>
  <c r="R43" s="1"/>
  <c r="R42" s="1"/>
  <c r="P60"/>
  <c r="P57" s="1"/>
  <c r="P56" s="1"/>
  <c r="P55" s="1"/>
  <c r="P54" s="1"/>
  <c r="P53" s="1"/>
  <c r="P52" s="1"/>
  <c r="P51" s="1"/>
  <c r="P50" s="1"/>
  <c r="P49" s="1"/>
  <c r="P48" s="1"/>
  <c r="P47" s="1"/>
  <c r="P46" s="1"/>
  <c r="P45" s="1"/>
  <c r="P44" s="1"/>
  <c r="P43" s="1"/>
  <c r="P42" s="1"/>
  <c r="Q60"/>
  <c r="Q57" s="1"/>
  <c r="Q56" s="1"/>
  <c r="Q55" s="1"/>
  <c r="Q54" s="1"/>
  <c r="Q53" s="1"/>
  <c r="Q52" s="1"/>
  <c r="Q51" s="1"/>
  <c r="Q50" s="1"/>
  <c r="Q49" s="1"/>
  <c r="Q48" s="1"/>
  <c r="Q47" s="1"/>
  <c r="Q46" s="1"/>
  <c r="Q45" s="1"/>
  <c r="Q44" s="1"/>
  <c r="Q43" s="1"/>
  <c r="Q42" s="1"/>
  <c r="N60"/>
  <c r="N57" s="1"/>
  <c r="N56" s="1"/>
  <c r="N55" s="1"/>
  <c r="N54" s="1"/>
  <c r="N53" s="1"/>
  <c r="N52" s="1"/>
  <c r="N51" s="1"/>
  <c r="N50" s="1"/>
  <c r="N49" s="1"/>
  <c r="N48" s="1"/>
  <c r="N47" s="1"/>
  <c r="N46" s="1"/>
  <c r="N45" s="1"/>
  <c r="N44" s="1"/>
  <c r="N43" s="1"/>
  <c r="N42" s="1"/>
  <c r="M60"/>
  <c r="M57" s="1"/>
  <c r="M56" s="1"/>
  <c r="M55" s="1"/>
  <c r="M54" s="1"/>
  <c r="M53" s="1"/>
  <c r="M52" s="1"/>
  <c r="M51" s="1"/>
  <c r="M50" s="1"/>
  <c r="M49" s="1"/>
  <c r="M48" s="1"/>
  <c r="M47" s="1"/>
  <c r="M46" s="1"/>
  <c r="M45" s="1"/>
  <c r="M44" s="1"/>
  <c r="M43" s="1"/>
  <c r="M42" s="1"/>
  <c r="L62"/>
  <c r="L61" s="1"/>
  <c r="T18"/>
  <c r="T20"/>
  <c r="Q11"/>
  <c r="Q10" s="1"/>
  <c r="P20"/>
  <c r="P19" s="1"/>
  <c r="P18" s="1"/>
  <c r="P17" s="1"/>
  <c r="P16" s="1"/>
  <c r="P15" s="1"/>
  <c r="P14" s="1"/>
  <c r="P13" s="1"/>
  <c r="T19"/>
  <c r="T17"/>
  <c r="T16"/>
  <c r="T25"/>
  <c r="T46"/>
  <c r="T47"/>
  <c r="T57"/>
  <c r="T71"/>
  <c r="T72"/>
  <c r="T24"/>
  <c r="T53"/>
  <c r="S14"/>
  <c r="T15"/>
  <c r="S65"/>
  <c r="T66"/>
  <c r="T77"/>
  <c r="M11" l="1"/>
  <c r="M10" s="1"/>
  <c r="R11"/>
  <c r="R10" s="1"/>
  <c r="N11"/>
  <c r="N10" s="1"/>
  <c r="T23"/>
  <c r="T51"/>
  <c r="S64"/>
  <c r="T65"/>
  <c r="T76"/>
  <c r="S75"/>
  <c r="S13"/>
  <c r="T14"/>
  <c r="T45"/>
  <c r="P11" l="1"/>
  <c r="P10" s="1"/>
  <c r="T64"/>
  <c r="S63"/>
  <c r="L10"/>
  <c r="T43"/>
  <c r="T44"/>
  <c r="T75"/>
  <c r="T21"/>
  <c r="T22"/>
  <c r="T13"/>
  <c r="S62" l="1"/>
  <c r="S61" s="1"/>
  <c r="T63"/>
  <c r="T74"/>
  <c r="T62" l="1"/>
  <c r="T12"/>
  <c r="T61" l="1"/>
  <c r="S70" l="1"/>
  <c r="T70" l="1"/>
  <c r="S69"/>
  <c r="T69" l="1"/>
  <c r="S68"/>
  <c r="T68" l="1"/>
  <c r="S67"/>
  <c r="S11" s="1"/>
  <c r="S10" s="1"/>
  <c r="T67" l="1"/>
  <c r="T11" l="1"/>
  <c r="T10"/>
</calcChain>
</file>

<file path=xl/sharedStrings.xml><?xml version="1.0" encoding="utf-8"?>
<sst xmlns="http://schemas.openxmlformats.org/spreadsheetml/2006/main" count="438" uniqueCount="114">
  <si>
    <t>Разд.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</si>
  <si>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</si>
  <si>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</si>
  <si>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</si>
  <si>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</si>
  <si>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</si>
  <si>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</si>
  <si>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</si>
  <si>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Руководство и управление в сфере установленных функций органов местного самоуправления</t>
  </si>
  <si>
    <t>2100001000</t>
  </si>
  <si>
    <t xml:space="preserve">            Глава муниципального образования</t>
  </si>
  <si>
    <t>2100001010</t>
  </si>
  <si>
    <t>100</t>
  </si>
  <si>
    <t>200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</si>
  <si>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</si>
  <si>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</si>
  <si>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>2100001040</t>
  </si>
  <si>
    <t xml:space="preserve">                Закупка товаров, работ и услуг для обеспечения государственных (муниципальных) нужд</t>
  </si>
  <si>
    <t>300</t>
  </si>
  <si>
    <t>800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</si>
  <si>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</si>
  <si>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2100014000</t>
  </si>
  <si>
    <t xml:space="preserve">            Осуществление внутреннего муниципального финансового контроля</t>
  </si>
  <si>
    <t>2100014040</t>
  </si>
  <si>
    <t>500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</si>
  <si>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</si>
  <si>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</si>
  <si>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</si>
  <si>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 xml:space="preserve">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</si>
  <si>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</si>
  <si>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Обеспечение деятельности по хозяйственному обслуживанию органов местного самоуправления</t>
  </si>
  <si>
    <t>2200002010</t>
  </si>
  <si>
    <t xml:space="preserve">          Другие общегосударственные вопросы</t>
  </si>
  <si>
    <t>2200009000</t>
  </si>
  <si>
    <t xml:space="preserve">            Уплата членских взносов в ассоциацию совета муниципальных образований Кировской области</t>
  </si>
  <si>
    <t>2200009020</t>
  </si>
  <si>
    <t xml:space="preserve">            Проведение мероприятий, юбилейных дат</t>
  </si>
  <si>
    <t>2200009030</t>
  </si>
  <si>
    <t xml:space="preserve">        Обеспечение мероприятий по управлению муниципальным имуществом</t>
  </si>
  <si>
    <t>2300000000</t>
  </si>
  <si>
    <t xml:space="preserve">          Мероприятия в  установленной сфере деятельности</t>
  </si>
  <si>
    <t>2300003000</t>
  </si>
  <si>
    <t xml:space="preserve">            Управление муниципальной собственностью</t>
  </si>
  <si>
    <t>2300003010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</si>
  <si>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</si>
  <si>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</si>
  <si>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</si>
  <si>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</si>
  <si>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</si>
  <si>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</si>
  <si>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БЕЗОПАСНОСТЬ И ПРАВООХРАНИТЕЛЬНАЯ ДЕЯТЕЛЬНОСТЬ</t>
  </si>
  <si>
    <t xml:space="preserve">        Обеспечение мероприятий по национальной безопасности и правоохранительной деятельности</t>
  </si>
  <si>
    <t>2500000000</t>
  </si>
  <si>
    <t>2500002000</t>
  </si>
  <si>
    <t xml:space="preserve">            Обеспечение деятельности пожарной охраны</t>
  </si>
  <si>
    <t>2500002150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</si>
  <si>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</si>
  <si>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</si>
  <si>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</si>
  <si>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</si>
  <si>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 xml:space="preserve">          Мероприятия в установленной сфере деятельности</t>
  </si>
  <si>
    <t>2600003000</t>
  </si>
  <si>
    <t xml:space="preserve">            Мероприятия в сфере дорожной деятельности</t>
  </si>
  <si>
    <t>2600003130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</si>
  <si>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</si>
  <si>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</si>
  <si>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</si>
  <si>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</si>
  <si>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</si>
  <si>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Мероприятия по уличному освещению</t>
  </si>
  <si>
    <t>2900003260</t>
  </si>
  <si>
    <t xml:space="preserve">              Расходы за счет средств самообложения</t>
  </si>
  <si>
    <t>290000326С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</si>
  <si>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</si>
  <si>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</si>
  <si>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</si>
  <si>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</si>
  <si>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Доплаты к пенсиям</t>
  </si>
  <si>
    <t>3200006000</t>
  </si>
  <si>
    <t xml:space="preserve">            Пенсия за выслугу лет лицам, замещавшим должности муниципальной службы</t>
  </si>
  <si>
    <t>3200006010</t>
  </si>
  <si>
    <t>к решению Подрезчихинской сельской Думы</t>
  </si>
  <si>
    <t>Наименование расходов</t>
  </si>
  <si>
    <t>Подраздел</t>
  </si>
  <si>
    <t>Целевая статья</t>
  </si>
  <si>
    <t>Вид расхода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</si>
  <si>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</si>
  <si>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</si>
  <si>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</si>
  <si>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</si>
  <si>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</si>
  <si>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</si>
  <si>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</si>
  <si>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</si>
  <si>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</si>
  <si>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</si>
  <si>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</si>
  <si>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</si>
  <si>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</si>
  <si>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план всего (тыс.рублей)</t>
  </si>
  <si>
    <t>факт всего (тыс.рублей)</t>
  </si>
  <si>
    <t>%</t>
  </si>
  <si>
    <t>Всего расходов</t>
  </si>
  <si>
    <t>990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</si>
  <si>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</si>
  <si>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</si>
  <si>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</si>
  <si>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  Межбюджетные трансферты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</si>
  <si>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</si>
  <si>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Социальное обеспечение и иные выплаты населению</t>
  </si>
  <si>
    <t>Осуществление градостроительной деятельности</t>
  </si>
  <si>
    <t>Осуществление части полномочий по организации ритуальных услуг</t>
  </si>
  <si>
    <t>Исполнение по ведомственной структуре бюджета муниципального образования Подрезчихинское сельское поселение Белохолуницкого района Кировской области за  1 квартал 2022 года</t>
  </si>
  <si>
    <t>№ 12-П от 25.04.2022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</si>
</sst>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0" fontId="5" fillId="0" borderId="2" xfId="0" applyFont="1" applyBorder="1" applyAlignment="1">
      <alignment wrapText="1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5" xfId="6" applyNumberFormat="1" applyBorder="1" applyProtection="1">
      <alignment vertical="top" wrapText="1"/>
    </xf>
    <xf numFmtId="0" fontId="1" fillId="0" borderId="4" xfId="4" applyNumberFormat="1" applyBorder="1" applyProtection="1">
      <alignment horizontal="right"/>
    </xf>
    <xf numFmtId="0" fontId="2" fillId="0" borderId="1" xfId="3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1"/>
  <sheetViews>
    <sheetView showGridLines="0" tabSelected="1" view="pageBreakPreview" zoomScaleSheetLayoutView="100" workbookViewId="0">
      <pane ySplit="9" topLeftCell="A10" activePane="bottomLeft" state="frozen"/>
      <selection pane="bottomLeft" activeCell="A7" sqref="A7:R7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5" width="10.7109375" style="1" customWidth="1"/>
    <col min="6" max="6" width="7.140625" style="1" customWidth="1"/>
    <col min="7" max="11" width="9.140625" style="1" hidden="1"/>
    <col min="12" max="12" width="10.42578125" style="1" customWidth="1"/>
    <col min="13" max="18" width="9.140625" style="1" hidden="1" customWidth="1"/>
    <col min="19" max="20" width="9.140625" style="1"/>
    <col min="21" max="21" width="6.42578125" style="1" customWidth="1"/>
    <col min="22" max="22" width="9.140625" style="1" hidden="1" customWidth="1"/>
    <col min="23" max="16384" width="9.140625" style="1"/>
  </cols>
  <sheetData>
    <row r="1" spans="1:22" ht="20.25" customHeight="1">
      <c r="L1" s="24" t="s">
        <v>98</v>
      </c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48" customHeight="1">
      <c r="A2" s="26"/>
      <c r="B2" s="26"/>
      <c r="C2" s="27"/>
      <c r="D2" s="27"/>
      <c r="E2" s="27"/>
      <c r="F2" s="27"/>
      <c r="G2" s="2"/>
      <c r="H2" s="2"/>
      <c r="I2" s="2"/>
      <c r="J2" s="2"/>
      <c r="K2" s="2"/>
      <c r="L2" s="24" t="s">
        <v>81</v>
      </c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14.25" customHeight="1">
      <c r="A3" s="8"/>
      <c r="B3" s="8"/>
      <c r="C3" s="9"/>
      <c r="D3" s="9"/>
      <c r="E3" s="9"/>
      <c r="F3" s="9"/>
      <c r="G3" s="9"/>
      <c r="H3" s="9"/>
      <c r="I3" s="9"/>
      <c r="J3" s="9"/>
      <c r="K3" s="9"/>
      <c r="L3" s="25" t="s">
        <v>113</v>
      </c>
      <c r="M3" s="23"/>
      <c r="N3" s="23"/>
      <c r="O3" s="23"/>
      <c r="P3" s="23"/>
      <c r="Q3" s="23"/>
      <c r="R3" s="23"/>
      <c r="S3" s="23"/>
      <c r="T3" s="23"/>
      <c r="U3" s="23"/>
      <c r="V3" s="23"/>
    </row>
    <row r="4" spans="1:22" ht="6.75" hidden="1" customHeight="1">
      <c r="A4" s="8"/>
      <c r="B4" s="8"/>
      <c r="C4" s="9"/>
      <c r="D4" s="9"/>
      <c r="E4" s="9"/>
      <c r="F4" s="9"/>
      <c r="G4" s="9"/>
      <c r="H4" s="9"/>
      <c r="I4" s="9"/>
      <c r="J4" s="9"/>
      <c r="K4" s="9"/>
      <c r="L4" s="10"/>
      <c r="M4" s="11"/>
      <c r="N4" s="11"/>
      <c r="O4" s="11"/>
      <c r="P4" s="11"/>
      <c r="Q4" s="11"/>
      <c r="R4" s="11"/>
      <c r="S4" s="16"/>
      <c r="T4" s="16"/>
      <c r="U4" s="11"/>
      <c r="V4" s="11"/>
    </row>
    <row r="5" spans="1:22" ht="15.75" hidden="1" customHeight="1">
      <c r="A5" s="22" t="s">
        <v>112</v>
      </c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11"/>
      <c r="N5" s="11"/>
      <c r="O5" s="11"/>
      <c r="P5" s="11"/>
      <c r="Q5" s="11"/>
      <c r="R5" s="11"/>
      <c r="S5" s="16"/>
      <c r="T5" s="16"/>
      <c r="U5" s="11"/>
      <c r="V5" s="11"/>
    </row>
    <row r="6" spans="1:22" ht="43.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11"/>
      <c r="N6" s="11"/>
      <c r="O6" s="11"/>
      <c r="P6" s="11"/>
      <c r="Q6" s="11"/>
      <c r="R6" s="11"/>
      <c r="S6" s="16"/>
      <c r="T6" s="16"/>
      <c r="U6" s="11"/>
      <c r="V6" s="11"/>
    </row>
    <row r="7" spans="1:22" ht="15.7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15"/>
      <c r="T7" s="15"/>
      <c r="U7" s="2"/>
    </row>
    <row r="8" spans="1:22" ht="12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17"/>
      <c r="T8" s="17"/>
      <c r="U8" s="2"/>
    </row>
    <row r="9" spans="1:22" ht="69.75" customHeight="1">
      <c r="A9" s="3" t="s">
        <v>82</v>
      </c>
      <c r="B9" s="3" t="s">
        <v>97</v>
      </c>
      <c r="C9" s="3" t="s">
        <v>0</v>
      </c>
      <c r="D9" s="3" t="s">
        <v>83</v>
      </c>
      <c r="E9" s="12" t="s">
        <v>84</v>
      </c>
      <c r="F9" s="3" t="s">
        <v>85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3" t="s">
        <v>99</v>
      </c>
      <c r="M9" s="3" t="s">
        <v>1</v>
      </c>
      <c r="N9" s="3" t="s">
        <v>86</v>
      </c>
      <c r="O9" s="3" t="s">
        <v>1</v>
      </c>
      <c r="P9" s="3" t="s">
        <v>1</v>
      </c>
      <c r="Q9" s="3" t="s">
        <v>1</v>
      </c>
      <c r="R9" s="3" t="s">
        <v>1</v>
      </c>
      <c r="S9" s="3" t="s">
        <v>100</v>
      </c>
      <c r="T9" s="3" t="s">
        <v>101</v>
      </c>
      <c r="U9" s="2"/>
    </row>
    <row r="10" spans="1:22">
      <c r="A10" s="4" t="s">
        <v>102</v>
      </c>
      <c r="B10" s="18" t="s">
        <v>3</v>
      </c>
      <c r="C10" s="13" t="s">
        <v>94</v>
      </c>
      <c r="D10" s="13" t="s">
        <v>94</v>
      </c>
      <c r="E10" s="5" t="s">
        <v>2</v>
      </c>
      <c r="F10" s="5" t="s">
        <v>3</v>
      </c>
      <c r="G10" s="5"/>
      <c r="H10" s="5"/>
      <c r="I10" s="5"/>
      <c r="J10" s="5"/>
      <c r="K10" s="5"/>
      <c r="L10" s="6">
        <f t="shared" ref="L10:S10" si="0">L11</f>
        <v>4297.75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 t="e">
        <f t="shared" si="0"/>
        <v>#REF!</v>
      </c>
      <c r="R10" s="6" t="e">
        <f t="shared" si="0"/>
        <v>#REF!</v>
      </c>
      <c r="S10" s="6">
        <f t="shared" si="0"/>
        <v>911.24</v>
      </c>
      <c r="T10" s="7">
        <f t="shared" ref="T10:T45" si="1">S10/L10*100</f>
        <v>21.202722354720493</v>
      </c>
      <c r="U10" s="2"/>
    </row>
    <row r="11" spans="1:22" ht="25.5">
      <c r="A11" s="4" t="s">
        <v>87</v>
      </c>
      <c r="B11" s="5" t="s">
        <v>103</v>
      </c>
      <c r="C11" s="19" t="s">
        <v>94</v>
      </c>
      <c r="D11" s="19" t="s">
        <v>94</v>
      </c>
      <c r="E11" s="5" t="s">
        <v>2</v>
      </c>
      <c r="F11" s="5" t="s">
        <v>3</v>
      </c>
      <c r="G11" s="5"/>
      <c r="H11" s="5"/>
      <c r="I11" s="5"/>
      <c r="J11" s="5"/>
      <c r="K11" s="5"/>
      <c r="L11" s="6">
        <f>L12+L47+L53+L61+L67+L74</f>
        <v>4297.75</v>
      </c>
      <c r="M11" s="6" t="e">
        <f t="shared" ref="M11:S11" si="2">M12+M47+M53+M61+M67+M74</f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 t="e">
        <f t="shared" si="2"/>
        <v>#REF!</v>
      </c>
      <c r="R11" s="6" t="e">
        <f t="shared" si="2"/>
        <v>#REF!</v>
      </c>
      <c r="S11" s="6">
        <f t="shared" si="2"/>
        <v>911.24</v>
      </c>
      <c r="T11" s="7">
        <f t="shared" si="1"/>
        <v>21.202722354720493</v>
      </c>
      <c r="U11" s="2"/>
    </row>
    <row r="12" spans="1:22" outlineLevel="1">
      <c r="A12" s="4" t="s">
        <v>4</v>
      </c>
      <c r="B12" s="5" t="s">
        <v>103</v>
      </c>
      <c r="C12" s="13" t="s">
        <v>93</v>
      </c>
      <c r="D12" s="13" t="s">
        <v>94</v>
      </c>
      <c r="E12" s="5" t="s">
        <v>2</v>
      </c>
      <c r="F12" s="5" t="s">
        <v>3</v>
      </c>
      <c r="G12" s="5"/>
      <c r="H12" s="5"/>
      <c r="I12" s="5"/>
      <c r="J12" s="5"/>
      <c r="K12" s="5"/>
      <c r="L12" s="6">
        <f>L13+L18+L32</f>
        <v>2453.5499999999997</v>
      </c>
      <c r="M12" s="6" t="e">
        <f t="shared" ref="M12:S12" si="3">M13+M18+M32</f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 t="e">
        <f t="shared" si="3"/>
        <v>#REF!</v>
      </c>
      <c r="R12" s="6" t="e">
        <f t="shared" si="3"/>
        <v>#REF!</v>
      </c>
      <c r="S12" s="6">
        <f t="shared" si="3"/>
        <v>574.67000000000007</v>
      </c>
      <c r="T12" s="7">
        <f t="shared" si="1"/>
        <v>23.421980395753099</v>
      </c>
      <c r="U12" s="2"/>
    </row>
    <row r="13" spans="1:22" ht="25.5" outlineLevel="2">
      <c r="A13" s="4" t="s">
        <v>5</v>
      </c>
      <c r="B13" s="5" t="s">
        <v>103</v>
      </c>
      <c r="C13" s="13" t="s">
        <v>93</v>
      </c>
      <c r="D13" s="13" t="s">
        <v>92</v>
      </c>
      <c r="E13" s="5" t="s">
        <v>2</v>
      </c>
      <c r="F13" s="5" t="s">
        <v>3</v>
      </c>
      <c r="G13" s="5"/>
      <c r="H13" s="5"/>
      <c r="I13" s="5"/>
      <c r="J13" s="5"/>
      <c r="K13" s="5"/>
      <c r="L13" s="6">
        <f t="shared" ref="L13:S18" si="4">L14</f>
        <v>592.4</v>
      </c>
      <c r="M13" s="6">
        <f t="shared" si="4"/>
        <v>13338.2</v>
      </c>
      <c r="N13" s="6">
        <f t="shared" si="4"/>
        <v>0</v>
      </c>
      <c r="O13" s="6">
        <f t="shared" si="4"/>
        <v>13338.2</v>
      </c>
      <c r="P13" s="6">
        <f t="shared" si="4"/>
        <v>0</v>
      </c>
      <c r="Q13" s="6">
        <f t="shared" si="4"/>
        <v>13338.2</v>
      </c>
      <c r="R13" s="6">
        <f t="shared" si="4"/>
        <v>0</v>
      </c>
      <c r="S13" s="6">
        <f t="shared" ref="S13:S15" si="5">S14</f>
        <v>143.56</v>
      </c>
      <c r="T13" s="7">
        <f t="shared" si="1"/>
        <v>24.23362592842674</v>
      </c>
      <c r="U13" s="2"/>
    </row>
    <row r="14" spans="1:22" ht="25.5" outlineLevel="3">
      <c r="A14" s="4" t="s">
        <v>6</v>
      </c>
      <c r="B14" s="5" t="s">
        <v>103</v>
      </c>
      <c r="C14" s="13" t="s">
        <v>93</v>
      </c>
      <c r="D14" s="13" t="s">
        <v>92</v>
      </c>
      <c r="E14" s="5" t="s">
        <v>7</v>
      </c>
      <c r="F14" s="5" t="s">
        <v>3</v>
      </c>
      <c r="G14" s="5"/>
      <c r="H14" s="5"/>
      <c r="I14" s="5"/>
      <c r="J14" s="5"/>
      <c r="K14" s="5"/>
      <c r="L14" s="6">
        <f t="shared" si="4"/>
        <v>592.4</v>
      </c>
      <c r="M14" s="6">
        <f t="shared" si="4"/>
        <v>13338.2</v>
      </c>
      <c r="N14" s="6">
        <f t="shared" si="4"/>
        <v>0</v>
      </c>
      <c r="O14" s="6">
        <f t="shared" si="4"/>
        <v>13338.2</v>
      </c>
      <c r="P14" s="6">
        <f t="shared" si="4"/>
        <v>0</v>
      </c>
      <c r="Q14" s="6">
        <f t="shared" si="4"/>
        <v>13338.2</v>
      </c>
      <c r="R14" s="6">
        <f t="shared" si="4"/>
        <v>0</v>
      </c>
      <c r="S14" s="6">
        <f t="shared" si="5"/>
        <v>143.56</v>
      </c>
      <c r="T14" s="7">
        <f t="shared" si="1"/>
        <v>24.23362592842674</v>
      </c>
      <c r="U14" s="2"/>
    </row>
    <row r="15" spans="1:22" ht="25.5" outlineLevel="4">
      <c r="A15" s="4" t="s">
        <v>8</v>
      </c>
      <c r="B15" s="5" t="s">
        <v>103</v>
      </c>
      <c r="C15" s="13" t="s">
        <v>93</v>
      </c>
      <c r="D15" s="13" t="s">
        <v>92</v>
      </c>
      <c r="E15" s="5" t="s">
        <v>9</v>
      </c>
      <c r="F15" s="5" t="s">
        <v>3</v>
      </c>
      <c r="G15" s="5"/>
      <c r="H15" s="5"/>
      <c r="I15" s="5"/>
      <c r="J15" s="5"/>
      <c r="K15" s="5"/>
      <c r="L15" s="6">
        <f t="shared" si="4"/>
        <v>592.4</v>
      </c>
      <c r="M15" s="6">
        <f t="shared" si="4"/>
        <v>13338.2</v>
      </c>
      <c r="N15" s="6">
        <f t="shared" si="4"/>
        <v>0</v>
      </c>
      <c r="O15" s="6">
        <f t="shared" si="4"/>
        <v>13338.2</v>
      </c>
      <c r="P15" s="6">
        <f t="shared" si="4"/>
        <v>0</v>
      </c>
      <c r="Q15" s="6">
        <f t="shared" si="4"/>
        <v>13338.2</v>
      </c>
      <c r="R15" s="6">
        <f t="shared" si="4"/>
        <v>0</v>
      </c>
      <c r="S15" s="6">
        <f t="shared" si="5"/>
        <v>143.56</v>
      </c>
      <c r="T15" s="7">
        <f t="shared" si="1"/>
        <v>24.23362592842674</v>
      </c>
      <c r="U15" s="2"/>
    </row>
    <row r="16" spans="1:22" outlineLevel="5">
      <c r="A16" s="4" t="s">
        <v>10</v>
      </c>
      <c r="B16" s="5" t="s">
        <v>103</v>
      </c>
      <c r="C16" s="13" t="s">
        <v>93</v>
      </c>
      <c r="D16" s="13" t="s">
        <v>92</v>
      </c>
      <c r="E16" s="5" t="s">
        <v>11</v>
      </c>
      <c r="F16" s="5" t="s">
        <v>3</v>
      </c>
      <c r="G16" s="5"/>
      <c r="H16" s="5"/>
      <c r="I16" s="5"/>
      <c r="J16" s="5"/>
      <c r="K16" s="5"/>
      <c r="L16" s="6">
        <f t="shared" si="4"/>
        <v>592.4</v>
      </c>
      <c r="M16" s="6">
        <f t="shared" si="4"/>
        <v>13338.2</v>
      </c>
      <c r="N16" s="6">
        <f t="shared" si="4"/>
        <v>0</v>
      </c>
      <c r="O16" s="6">
        <f t="shared" si="4"/>
        <v>13338.2</v>
      </c>
      <c r="P16" s="6">
        <f t="shared" si="4"/>
        <v>0</v>
      </c>
      <c r="Q16" s="6">
        <f t="shared" si="4"/>
        <v>13338.2</v>
      </c>
      <c r="R16" s="6">
        <f t="shared" si="4"/>
        <v>0</v>
      </c>
      <c r="S16" s="6">
        <f>S17</f>
        <v>143.56</v>
      </c>
      <c r="T16" s="7">
        <f t="shared" si="1"/>
        <v>24.23362592842674</v>
      </c>
      <c r="U16" s="2"/>
    </row>
    <row r="17" spans="1:21" ht="51" outlineLevel="7">
      <c r="A17" s="4" t="s">
        <v>104</v>
      </c>
      <c r="B17" s="5" t="s">
        <v>103</v>
      </c>
      <c r="C17" s="13" t="s">
        <v>93</v>
      </c>
      <c r="D17" s="13" t="s">
        <v>92</v>
      </c>
      <c r="E17" s="5" t="s">
        <v>11</v>
      </c>
      <c r="F17" s="5" t="s">
        <v>12</v>
      </c>
      <c r="G17" s="5"/>
      <c r="H17" s="5"/>
      <c r="I17" s="5"/>
      <c r="J17" s="5"/>
      <c r="K17" s="5"/>
      <c r="L17" s="6">
        <v>592.4</v>
      </c>
      <c r="M17" s="6">
        <f t="shared" si="4"/>
        <v>13338.2</v>
      </c>
      <c r="N17" s="6">
        <f t="shared" si="4"/>
        <v>0</v>
      </c>
      <c r="O17" s="6">
        <f t="shared" si="4"/>
        <v>13338.2</v>
      </c>
      <c r="P17" s="6">
        <f t="shared" si="4"/>
        <v>0</v>
      </c>
      <c r="Q17" s="6">
        <f t="shared" si="4"/>
        <v>13338.2</v>
      </c>
      <c r="R17" s="6">
        <f t="shared" si="4"/>
        <v>0</v>
      </c>
      <c r="S17" s="6">
        <v>143.56</v>
      </c>
      <c r="T17" s="7">
        <f t="shared" si="1"/>
        <v>24.23362592842674</v>
      </c>
      <c r="U17" s="2"/>
    </row>
    <row r="18" spans="1:21" ht="38.25" outlineLevel="7">
      <c r="A18" s="4" t="s">
        <v>14</v>
      </c>
      <c r="B18" s="5" t="s">
        <v>103</v>
      </c>
      <c r="C18" s="13" t="s">
        <v>93</v>
      </c>
      <c r="D18" s="13" t="s">
        <v>90</v>
      </c>
      <c r="E18" s="5" t="s">
        <v>2</v>
      </c>
      <c r="F18" s="5" t="s">
        <v>3</v>
      </c>
      <c r="G18" s="5"/>
      <c r="H18" s="5"/>
      <c r="I18" s="5"/>
      <c r="J18" s="5"/>
      <c r="K18" s="5"/>
      <c r="L18" s="6">
        <f>L19</f>
        <v>1548.9199999999998</v>
      </c>
      <c r="M18" s="6">
        <f t="shared" si="4"/>
        <v>13338.2</v>
      </c>
      <c r="N18" s="6">
        <f t="shared" si="4"/>
        <v>0</v>
      </c>
      <c r="O18" s="6">
        <f t="shared" si="4"/>
        <v>13338.2</v>
      </c>
      <c r="P18" s="6">
        <f t="shared" si="4"/>
        <v>0</v>
      </c>
      <c r="Q18" s="6">
        <f t="shared" si="4"/>
        <v>13338.2</v>
      </c>
      <c r="R18" s="6">
        <f t="shared" si="4"/>
        <v>0</v>
      </c>
      <c r="S18" s="6">
        <f t="shared" si="4"/>
        <v>371.30000000000007</v>
      </c>
      <c r="T18" s="7">
        <f t="shared" si="1"/>
        <v>23.971541461147126</v>
      </c>
      <c r="U18" s="2"/>
    </row>
    <row r="19" spans="1:21" ht="25.5" outlineLevel="7">
      <c r="A19" s="4" t="s">
        <v>6</v>
      </c>
      <c r="B19" s="5" t="s">
        <v>103</v>
      </c>
      <c r="C19" s="13" t="s">
        <v>93</v>
      </c>
      <c r="D19" s="13" t="s">
        <v>90</v>
      </c>
      <c r="E19" s="5" t="s">
        <v>7</v>
      </c>
      <c r="F19" s="5" t="s">
        <v>3</v>
      </c>
      <c r="G19" s="5"/>
      <c r="H19" s="5"/>
      <c r="I19" s="5"/>
      <c r="J19" s="5"/>
      <c r="K19" s="5"/>
      <c r="L19" s="6">
        <f>L20</f>
        <v>1548.9199999999998</v>
      </c>
      <c r="M19" s="6">
        <f t="shared" ref="M19:S19" si="6">M20</f>
        <v>13338.2</v>
      </c>
      <c r="N19" s="6">
        <f t="shared" si="6"/>
        <v>0</v>
      </c>
      <c r="O19" s="6">
        <f t="shared" si="6"/>
        <v>13338.2</v>
      </c>
      <c r="P19" s="6">
        <f t="shared" si="6"/>
        <v>0</v>
      </c>
      <c r="Q19" s="6">
        <f t="shared" si="6"/>
        <v>13338.2</v>
      </c>
      <c r="R19" s="6">
        <f t="shared" si="6"/>
        <v>0</v>
      </c>
      <c r="S19" s="6">
        <f t="shared" si="6"/>
        <v>371.30000000000007</v>
      </c>
      <c r="T19" s="7">
        <f t="shared" si="1"/>
        <v>23.971541461147126</v>
      </c>
      <c r="U19" s="2"/>
    </row>
    <row r="20" spans="1:21" ht="25.5" outlineLevel="7">
      <c r="A20" s="4" t="s">
        <v>8</v>
      </c>
      <c r="B20" s="5" t="s">
        <v>103</v>
      </c>
      <c r="C20" s="13" t="s">
        <v>93</v>
      </c>
      <c r="D20" s="13" t="s">
        <v>90</v>
      </c>
      <c r="E20" s="5" t="s">
        <v>9</v>
      </c>
      <c r="F20" s="5" t="s">
        <v>3</v>
      </c>
      <c r="G20" s="5"/>
      <c r="H20" s="5"/>
      <c r="I20" s="5"/>
      <c r="J20" s="5"/>
      <c r="K20" s="5"/>
      <c r="L20" s="6">
        <f>L21+L25</f>
        <v>1548.9199999999998</v>
      </c>
      <c r="M20" s="6">
        <f t="shared" ref="M20:S20" si="7">M21+M25</f>
        <v>13338.2</v>
      </c>
      <c r="N20" s="6">
        <f t="shared" si="7"/>
        <v>0</v>
      </c>
      <c r="O20" s="6">
        <f t="shared" si="7"/>
        <v>13338.2</v>
      </c>
      <c r="P20" s="6">
        <f t="shared" si="7"/>
        <v>0</v>
      </c>
      <c r="Q20" s="6">
        <f t="shared" si="7"/>
        <v>13338.2</v>
      </c>
      <c r="R20" s="6">
        <f t="shared" si="7"/>
        <v>0</v>
      </c>
      <c r="S20" s="6">
        <f t="shared" si="7"/>
        <v>371.30000000000007</v>
      </c>
      <c r="T20" s="7">
        <f t="shared" si="1"/>
        <v>23.971541461147126</v>
      </c>
      <c r="U20" s="2"/>
    </row>
    <row r="21" spans="1:21" outlineLevel="2">
      <c r="A21" s="4" t="s">
        <v>15</v>
      </c>
      <c r="B21" s="5" t="s">
        <v>103</v>
      </c>
      <c r="C21" s="13" t="s">
        <v>93</v>
      </c>
      <c r="D21" s="13" t="s">
        <v>90</v>
      </c>
      <c r="E21" s="5" t="s">
        <v>16</v>
      </c>
      <c r="F21" s="5" t="s">
        <v>3</v>
      </c>
      <c r="G21" s="5"/>
      <c r="H21" s="5"/>
      <c r="I21" s="5"/>
      <c r="J21" s="5"/>
      <c r="K21" s="5"/>
      <c r="L21" s="6">
        <f>L22+L23+L24</f>
        <v>1547.6</v>
      </c>
      <c r="M21" s="6">
        <f t="shared" ref="M21:S21" si="8">M22+M23+M24</f>
        <v>10671.2</v>
      </c>
      <c r="N21" s="6">
        <f t="shared" si="8"/>
        <v>0</v>
      </c>
      <c r="O21" s="6">
        <f t="shared" si="8"/>
        <v>10671.2</v>
      </c>
      <c r="P21" s="6">
        <f t="shared" si="8"/>
        <v>0</v>
      </c>
      <c r="Q21" s="6">
        <f t="shared" si="8"/>
        <v>10671.2</v>
      </c>
      <c r="R21" s="6">
        <f t="shared" si="8"/>
        <v>0</v>
      </c>
      <c r="S21" s="6">
        <f t="shared" si="8"/>
        <v>370.58000000000004</v>
      </c>
      <c r="T21" s="7">
        <f t="shared" si="1"/>
        <v>23.945463944171625</v>
      </c>
      <c r="U21" s="2"/>
    </row>
    <row r="22" spans="1:21" ht="51" outlineLevel="3">
      <c r="A22" s="4" t="s">
        <v>104</v>
      </c>
      <c r="B22" s="5" t="s">
        <v>103</v>
      </c>
      <c r="C22" s="13" t="s">
        <v>93</v>
      </c>
      <c r="D22" s="13" t="s">
        <v>90</v>
      </c>
      <c r="E22" s="5" t="s">
        <v>16</v>
      </c>
      <c r="F22" s="5" t="s">
        <v>12</v>
      </c>
      <c r="G22" s="5"/>
      <c r="H22" s="5"/>
      <c r="I22" s="5"/>
      <c r="J22" s="5"/>
      <c r="K22" s="5"/>
      <c r="L22" s="6">
        <v>1178.8</v>
      </c>
      <c r="M22" s="6">
        <f t="shared" ref="M22:R22" si="9">M23</f>
        <v>3557.2000000000003</v>
      </c>
      <c r="N22" s="6">
        <f t="shared" si="9"/>
        <v>0</v>
      </c>
      <c r="O22" s="6">
        <f t="shared" si="9"/>
        <v>3557.2000000000003</v>
      </c>
      <c r="P22" s="6">
        <f t="shared" si="9"/>
        <v>0</v>
      </c>
      <c r="Q22" s="6">
        <f t="shared" si="9"/>
        <v>3557.2000000000003</v>
      </c>
      <c r="R22" s="6">
        <f t="shared" si="9"/>
        <v>0</v>
      </c>
      <c r="S22" s="6">
        <v>290.99</v>
      </c>
      <c r="T22" s="7">
        <f t="shared" si="1"/>
        <v>24.685273159144895</v>
      </c>
      <c r="U22" s="2"/>
    </row>
    <row r="23" spans="1:21" ht="25.5" outlineLevel="4">
      <c r="A23" s="4" t="s">
        <v>105</v>
      </c>
      <c r="B23" s="5" t="s">
        <v>103</v>
      </c>
      <c r="C23" s="13" t="s">
        <v>93</v>
      </c>
      <c r="D23" s="13" t="s">
        <v>90</v>
      </c>
      <c r="E23" s="5" t="s">
        <v>16</v>
      </c>
      <c r="F23" s="5" t="s">
        <v>13</v>
      </c>
      <c r="G23" s="5"/>
      <c r="H23" s="5"/>
      <c r="I23" s="5"/>
      <c r="J23" s="5"/>
      <c r="K23" s="5"/>
      <c r="L23" s="6">
        <v>363.2</v>
      </c>
      <c r="M23" s="6">
        <f t="shared" ref="M23:R23" si="10">M24+M39</f>
        <v>3557.2000000000003</v>
      </c>
      <c r="N23" s="6">
        <f t="shared" si="10"/>
        <v>0</v>
      </c>
      <c r="O23" s="6">
        <f t="shared" si="10"/>
        <v>3557.2000000000003</v>
      </c>
      <c r="P23" s="6">
        <f t="shared" si="10"/>
        <v>0</v>
      </c>
      <c r="Q23" s="6">
        <f t="shared" si="10"/>
        <v>3557.2000000000003</v>
      </c>
      <c r="R23" s="6">
        <f t="shared" si="10"/>
        <v>0</v>
      </c>
      <c r="S23" s="6">
        <v>79.59</v>
      </c>
      <c r="T23" s="7">
        <f t="shared" si="1"/>
        <v>21.91354625550661</v>
      </c>
      <c r="U23" s="2"/>
    </row>
    <row r="24" spans="1:21" outlineLevel="5">
      <c r="A24" s="4" t="s">
        <v>106</v>
      </c>
      <c r="B24" s="5" t="s">
        <v>103</v>
      </c>
      <c r="C24" s="13" t="s">
        <v>93</v>
      </c>
      <c r="D24" s="13" t="s">
        <v>90</v>
      </c>
      <c r="E24" s="5" t="s">
        <v>16</v>
      </c>
      <c r="F24" s="5" t="s">
        <v>19</v>
      </c>
      <c r="G24" s="5"/>
      <c r="H24" s="5"/>
      <c r="I24" s="5"/>
      <c r="J24" s="5"/>
      <c r="K24" s="5"/>
      <c r="L24" s="6">
        <v>5.6</v>
      </c>
      <c r="M24" s="6">
        <f t="shared" ref="M24:R24" si="11">M25+M31+M36</f>
        <v>3556.8</v>
      </c>
      <c r="N24" s="6">
        <f t="shared" si="11"/>
        <v>0</v>
      </c>
      <c r="O24" s="6">
        <f t="shared" si="11"/>
        <v>3556.8</v>
      </c>
      <c r="P24" s="6">
        <f t="shared" si="11"/>
        <v>0</v>
      </c>
      <c r="Q24" s="6">
        <f t="shared" si="11"/>
        <v>3556.8</v>
      </c>
      <c r="R24" s="6">
        <f t="shared" si="11"/>
        <v>0</v>
      </c>
      <c r="S24" s="6">
        <v>0</v>
      </c>
      <c r="T24" s="7">
        <f t="shared" si="1"/>
        <v>0</v>
      </c>
      <c r="U24" s="2"/>
    </row>
    <row r="25" spans="1:21" ht="38.25" outlineLevel="7">
      <c r="A25" s="4" t="s">
        <v>20</v>
      </c>
      <c r="B25" s="5" t="s">
        <v>103</v>
      </c>
      <c r="C25" s="13" t="s">
        <v>93</v>
      </c>
      <c r="D25" s="13" t="s">
        <v>90</v>
      </c>
      <c r="E25" s="5" t="s">
        <v>21</v>
      </c>
      <c r="F25" s="5" t="s">
        <v>3</v>
      </c>
      <c r="G25" s="5"/>
      <c r="H25" s="5"/>
      <c r="I25" s="5"/>
      <c r="J25" s="5"/>
      <c r="K25" s="5"/>
      <c r="L25" s="6">
        <f>L28+L26+L30</f>
        <v>1.3200000000000003</v>
      </c>
      <c r="M25" s="6">
        <f t="shared" ref="M25:S25" si="12">M28+M26+M30</f>
        <v>2667</v>
      </c>
      <c r="N25" s="6">
        <f t="shared" si="12"/>
        <v>0</v>
      </c>
      <c r="O25" s="6">
        <f t="shared" si="12"/>
        <v>2667</v>
      </c>
      <c r="P25" s="6">
        <f t="shared" si="12"/>
        <v>0</v>
      </c>
      <c r="Q25" s="6">
        <f t="shared" si="12"/>
        <v>2667</v>
      </c>
      <c r="R25" s="6">
        <f t="shared" si="12"/>
        <v>0</v>
      </c>
      <c r="S25" s="6">
        <f t="shared" si="12"/>
        <v>0.72000000000000008</v>
      </c>
      <c r="T25" s="7">
        <f t="shared" si="1"/>
        <v>54.54545454545454</v>
      </c>
      <c r="U25" s="2"/>
    </row>
    <row r="26" spans="1:21" outlineLevel="7">
      <c r="A26" s="4" t="s">
        <v>110</v>
      </c>
      <c r="B26" s="5" t="s">
        <v>103</v>
      </c>
      <c r="C26" s="13" t="s">
        <v>93</v>
      </c>
      <c r="D26" s="13" t="s">
        <v>90</v>
      </c>
      <c r="E26" s="5">
        <v>2100014020</v>
      </c>
      <c r="F26" s="5" t="s">
        <v>3</v>
      </c>
      <c r="G26" s="5"/>
      <c r="H26" s="5"/>
      <c r="I26" s="5"/>
      <c r="J26" s="5"/>
      <c r="K26" s="5"/>
      <c r="L26" s="6">
        <f>L27</f>
        <v>0.8</v>
      </c>
      <c r="M26" s="6">
        <f t="shared" ref="M26:S30" si="13">M27</f>
        <v>889</v>
      </c>
      <c r="N26" s="6">
        <f t="shared" si="13"/>
        <v>0</v>
      </c>
      <c r="O26" s="6">
        <f t="shared" si="13"/>
        <v>889</v>
      </c>
      <c r="P26" s="6">
        <f t="shared" si="13"/>
        <v>0</v>
      </c>
      <c r="Q26" s="6">
        <f t="shared" si="13"/>
        <v>889</v>
      </c>
      <c r="R26" s="6">
        <f t="shared" si="13"/>
        <v>0</v>
      </c>
      <c r="S26" s="6">
        <f t="shared" si="13"/>
        <v>0.2</v>
      </c>
      <c r="T26" s="7">
        <f t="shared" si="1"/>
        <v>25</v>
      </c>
      <c r="U26" s="2"/>
    </row>
    <row r="27" spans="1:21" outlineLevel="7">
      <c r="A27" s="4" t="s">
        <v>107</v>
      </c>
      <c r="B27" s="5" t="s">
        <v>103</v>
      </c>
      <c r="C27" s="13" t="s">
        <v>93</v>
      </c>
      <c r="D27" s="13" t="s">
        <v>90</v>
      </c>
      <c r="E27" s="5">
        <v>2100014020</v>
      </c>
      <c r="F27" s="5" t="s">
        <v>24</v>
      </c>
      <c r="G27" s="5"/>
      <c r="H27" s="5"/>
      <c r="I27" s="5"/>
      <c r="J27" s="5"/>
      <c r="K27" s="5"/>
      <c r="L27" s="6">
        <v>0.8</v>
      </c>
      <c r="M27" s="7">
        <v>889</v>
      </c>
      <c r="N27" s="7">
        <v>0</v>
      </c>
      <c r="O27" s="7">
        <v>889</v>
      </c>
      <c r="P27" s="7">
        <v>0</v>
      </c>
      <c r="Q27" s="7">
        <v>889</v>
      </c>
      <c r="R27" s="7">
        <v>0</v>
      </c>
      <c r="S27" s="6">
        <v>0.2</v>
      </c>
      <c r="T27" s="7">
        <f t="shared" si="1"/>
        <v>25</v>
      </c>
      <c r="U27" s="2"/>
    </row>
    <row r="28" spans="1:21" ht="25.5" outlineLevel="7">
      <c r="A28" s="4" t="s">
        <v>22</v>
      </c>
      <c r="B28" s="5" t="s">
        <v>103</v>
      </c>
      <c r="C28" s="13" t="s">
        <v>93</v>
      </c>
      <c r="D28" s="13" t="s">
        <v>90</v>
      </c>
      <c r="E28" s="5" t="s">
        <v>23</v>
      </c>
      <c r="F28" s="5" t="s">
        <v>3</v>
      </c>
      <c r="G28" s="5"/>
      <c r="H28" s="5"/>
      <c r="I28" s="5"/>
      <c r="J28" s="5"/>
      <c r="K28" s="5"/>
      <c r="L28" s="6">
        <f>L29</f>
        <v>0.4</v>
      </c>
      <c r="M28" s="6">
        <f t="shared" si="13"/>
        <v>889</v>
      </c>
      <c r="N28" s="6">
        <f t="shared" si="13"/>
        <v>0</v>
      </c>
      <c r="O28" s="6">
        <f t="shared" si="13"/>
        <v>889</v>
      </c>
      <c r="P28" s="6">
        <f t="shared" si="13"/>
        <v>0</v>
      </c>
      <c r="Q28" s="6">
        <f t="shared" si="13"/>
        <v>889</v>
      </c>
      <c r="R28" s="6">
        <f t="shared" si="13"/>
        <v>0</v>
      </c>
      <c r="S28" s="6">
        <f t="shared" si="13"/>
        <v>0.4</v>
      </c>
      <c r="T28" s="7">
        <f t="shared" ref="T28:T33" si="14">S28/L28*100</f>
        <v>100</v>
      </c>
      <c r="U28" s="2"/>
    </row>
    <row r="29" spans="1:21" outlineLevel="7">
      <c r="A29" s="4" t="s">
        <v>107</v>
      </c>
      <c r="B29" s="5" t="s">
        <v>103</v>
      </c>
      <c r="C29" s="13" t="s">
        <v>93</v>
      </c>
      <c r="D29" s="13" t="s">
        <v>90</v>
      </c>
      <c r="E29" s="5" t="s">
        <v>23</v>
      </c>
      <c r="F29" s="5" t="s">
        <v>24</v>
      </c>
      <c r="G29" s="5"/>
      <c r="H29" s="5"/>
      <c r="I29" s="5"/>
      <c r="J29" s="5"/>
      <c r="K29" s="5"/>
      <c r="L29" s="6">
        <v>0.4</v>
      </c>
      <c r="M29" s="7">
        <v>889</v>
      </c>
      <c r="N29" s="7">
        <v>0</v>
      </c>
      <c r="O29" s="7">
        <v>889</v>
      </c>
      <c r="P29" s="7">
        <v>0</v>
      </c>
      <c r="Q29" s="7">
        <v>889</v>
      </c>
      <c r="R29" s="7">
        <v>0</v>
      </c>
      <c r="S29" s="6">
        <v>0.4</v>
      </c>
      <c r="T29" s="7">
        <f t="shared" si="14"/>
        <v>100</v>
      </c>
      <c r="U29" s="2"/>
    </row>
    <row r="30" spans="1:21" ht="24" customHeight="1" outlineLevel="7">
      <c r="A30" s="4" t="s">
        <v>111</v>
      </c>
      <c r="B30" s="5" t="s">
        <v>103</v>
      </c>
      <c r="C30" s="13" t="s">
        <v>93</v>
      </c>
      <c r="D30" s="13" t="s">
        <v>90</v>
      </c>
      <c r="E30" s="5">
        <v>2100014060</v>
      </c>
      <c r="F30" s="5" t="s">
        <v>3</v>
      </c>
      <c r="G30" s="5"/>
      <c r="H30" s="5"/>
      <c r="I30" s="5"/>
      <c r="J30" s="5"/>
      <c r="K30" s="5"/>
      <c r="L30" s="6">
        <f>L31</f>
        <v>0.12</v>
      </c>
      <c r="M30" s="6">
        <f t="shared" si="13"/>
        <v>889</v>
      </c>
      <c r="N30" s="6">
        <f t="shared" si="13"/>
        <v>0</v>
      </c>
      <c r="O30" s="6">
        <f t="shared" si="13"/>
        <v>889</v>
      </c>
      <c r="P30" s="6">
        <f t="shared" si="13"/>
        <v>0</v>
      </c>
      <c r="Q30" s="6">
        <f t="shared" si="13"/>
        <v>889</v>
      </c>
      <c r="R30" s="6">
        <f t="shared" si="13"/>
        <v>0</v>
      </c>
      <c r="S30" s="6">
        <f t="shared" si="13"/>
        <v>0.12</v>
      </c>
      <c r="T30" s="7">
        <f t="shared" si="14"/>
        <v>100</v>
      </c>
      <c r="U30" s="2"/>
    </row>
    <row r="31" spans="1:21" outlineLevel="7">
      <c r="A31" s="4" t="s">
        <v>107</v>
      </c>
      <c r="B31" s="5" t="s">
        <v>103</v>
      </c>
      <c r="C31" s="13" t="s">
        <v>93</v>
      </c>
      <c r="D31" s="13" t="s">
        <v>90</v>
      </c>
      <c r="E31" s="5">
        <v>2100014060</v>
      </c>
      <c r="F31" s="5" t="s">
        <v>24</v>
      </c>
      <c r="G31" s="5"/>
      <c r="H31" s="5"/>
      <c r="I31" s="5"/>
      <c r="J31" s="5"/>
      <c r="K31" s="5"/>
      <c r="L31" s="6">
        <v>0.12</v>
      </c>
      <c r="M31" s="7">
        <v>889</v>
      </c>
      <c r="N31" s="7">
        <v>0</v>
      </c>
      <c r="O31" s="7">
        <v>889</v>
      </c>
      <c r="P31" s="7">
        <v>0</v>
      </c>
      <c r="Q31" s="7">
        <v>889</v>
      </c>
      <c r="R31" s="7">
        <v>0</v>
      </c>
      <c r="S31" s="6">
        <v>0.12</v>
      </c>
      <c r="T31" s="7">
        <f t="shared" si="14"/>
        <v>100</v>
      </c>
      <c r="U31" s="2"/>
    </row>
    <row r="32" spans="1:21" outlineLevel="7">
      <c r="A32" s="4" t="s">
        <v>25</v>
      </c>
      <c r="B32" s="13" t="s">
        <v>103</v>
      </c>
      <c r="C32" s="13" t="s">
        <v>93</v>
      </c>
      <c r="D32" s="13" t="s">
        <v>95</v>
      </c>
      <c r="E32" s="13" t="s">
        <v>2</v>
      </c>
      <c r="F32" s="13" t="s">
        <v>3</v>
      </c>
      <c r="G32" s="5"/>
      <c r="H32" s="5"/>
      <c r="I32" s="5"/>
      <c r="J32" s="5"/>
      <c r="K32" s="5"/>
      <c r="L32" s="6">
        <f>L33</f>
        <v>312.23</v>
      </c>
      <c r="M32" s="6" t="e">
        <f t="shared" ref="M32:S32" si="15">M33</f>
        <v>#REF!</v>
      </c>
      <c r="N32" s="6" t="e">
        <f t="shared" si="15"/>
        <v>#REF!</v>
      </c>
      <c r="O32" s="6" t="e">
        <f t="shared" si="15"/>
        <v>#REF!</v>
      </c>
      <c r="P32" s="6" t="e">
        <f t="shared" si="15"/>
        <v>#REF!</v>
      </c>
      <c r="Q32" s="6" t="e">
        <f t="shared" si="15"/>
        <v>#REF!</v>
      </c>
      <c r="R32" s="6" t="e">
        <f t="shared" si="15"/>
        <v>#REF!</v>
      </c>
      <c r="S32" s="6">
        <f t="shared" si="15"/>
        <v>59.81</v>
      </c>
      <c r="T32" s="7">
        <f t="shared" si="14"/>
        <v>19.155750568491175</v>
      </c>
      <c r="U32" s="2"/>
    </row>
    <row r="33" spans="1:21" ht="25.5" outlineLevel="7">
      <c r="A33" s="4" t="s">
        <v>26</v>
      </c>
      <c r="B33" s="13" t="s">
        <v>103</v>
      </c>
      <c r="C33" s="13" t="s">
        <v>93</v>
      </c>
      <c r="D33" s="13" t="s">
        <v>95</v>
      </c>
      <c r="E33" s="13" t="s">
        <v>27</v>
      </c>
      <c r="F33" s="13" t="s">
        <v>3</v>
      </c>
      <c r="G33" s="5"/>
      <c r="H33" s="5"/>
      <c r="I33" s="5"/>
      <c r="J33" s="5"/>
      <c r="K33" s="5"/>
      <c r="L33" s="6">
        <f>L34+L37+L42</f>
        <v>312.23</v>
      </c>
      <c r="M33" s="6" t="e">
        <f t="shared" ref="M33:S33" si="16">M34+M37+M42</f>
        <v>#REF!</v>
      </c>
      <c r="N33" s="6" t="e">
        <f t="shared" si="16"/>
        <v>#REF!</v>
      </c>
      <c r="O33" s="6" t="e">
        <f t="shared" si="16"/>
        <v>#REF!</v>
      </c>
      <c r="P33" s="6" t="e">
        <f t="shared" si="16"/>
        <v>#REF!</v>
      </c>
      <c r="Q33" s="6" t="e">
        <f t="shared" si="16"/>
        <v>#REF!</v>
      </c>
      <c r="R33" s="6" t="e">
        <f t="shared" si="16"/>
        <v>#REF!</v>
      </c>
      <c r="S33" s="6">
        <f t="shared" si="16"/>
        <v>59.81</v>
      </c>
      <c r="T33" s="7">
        <f t="shared" si="14"/>
        <v>19.155750568491175</v>
      </c>
      <c r="U33" s="2"/>
    </row>
    <row r="34" spans="1:21" ht="25.5" outlineLevel="7">
      <c r="A34" s="4" t="s">
        <v>28</v>
      </c>
      <c r="B34" s="5" t="s">
        <v>103</v>
      </c>
      <c r="C34" s="13" t="s">
        <v>93</v>
      </c>
      <c r="D34" s="13" t="s">
        <v>95</v>
      </c>
      <c r="E34" s="5" t="s">
        <v>29</v>
      </c>
      <c r="F34" s="5" t="s">
        <v>3</v>
      </c>
      <c r="G34" s="5"/>
      <c r="H34" s="5"/>
      <c r="I34" s="5"/>
      <c r="J34" s="5"/>
      <c r="K34" s="5"/>
      <c r="L34" s="6">
        <f t="shared" ref="L34:S35" si="17">L35</f>
        <v>206.9</v>
      </c>
      <c r="M34" s="6">
        <f t="shared" si="17"/>
        <v>0.8</v>
      </c>
      <c r="N34" s="6">
        <f t="shared" si="17"/>
        <v>0</v>
      </c>
      <c r="O34" s="6">
        <f t="shared" si="17"/>
        <v>0.8</v>
      </c>
      <c r="P34" s="6">
        <f t="shared" si="17"/>
        <v>0</v>
      </c>
      <c r="Q34" s="6">
        <f t="shared" si="17"/>
        <v>0.8</v>
      </c>
      <c r="R34" s="6">
        <f t="shared" si="17"/>
        <v>0</v>
      </c>
      <c r="S34" s="6">
        <f>S35</f>
        <v>55.35</v>
      </c>
      <c r="T34" s="7">
        <f t="shared" si="1"/>
        <v>26.752054132431123</v>
      </c>
      <c r="U34" s="2"/>
    </row>
    <row r="35" spans="1:21" ht="25.5" outlineLevel="7">
      <c r="A35" s="4" t="s">
        <v>30</v>
      </c>
      <c r="B35" s="5" t="s">
        <v>103</v>
      </c>
      <c r="C35" s="13" t="s">
        <v>93</v>
      </c>
      <c r="D35" s="13" t="s">
        <v>95</v>
      </c>
      <c r="E35" s="5" t="s">
        <v>31</v>
      </c>
      <c r="F35" s="5" t="s">
        <v>3</v>
      </c>
      <c r="G35" s="5"/>
      <c r="H35" s="5"/>
      <c r="I35" s="5"/>
      <c r="J35" s="5"/>
      <c r="K35" s="5"/>
      <c r="L35" s="6">
        <f>L36</f>
        <v>206.9</v>
      </c>
      <c r="M35" s="6">
        <f t="shared" si="17"/>
        <v>0.8</v>
      </c>
      <c r="N35" s="6">
        <f t="shared" si="17"/>
        <v>0</v>
      </c>
      <c r="O35" s="6">
        <f t="shared" si="17"/>
        <v>0.8</v>
      </c>
      <c r="P35" s="6">
        <f t="shared" si="17"/>
        <v>0</v>
      </c>
      <c r="Q35" s="6">
        <f t="shared" si="17"/>
        <v>0.8</v>
      </c>
      <c r="R35" s="6">
        <f t="shared" si="17"/>
        <v>0</v>
      </c>
      <c r="S35" s="6">
        <f t="shared" si="17"/>
        <v>55.35</v>
      </c>
      <c r="T35" s="7">
        <f t="shared" si="1"/>
        <v>26.752054132431123</v>
      </c>
      <c r="U35" s="2"/>
    </row>
    <row r="36" spans="1:21" ht="51" outlineLevel="7">
      <c r="A36" s="4" t="s">
        <v>104</v>
      </c>
      <c r="B36" s="5" t="s">
        <v>103</v>
      </c>
      <c r="C36" s="13" t="s">
        <v>93</v>
      </c>
      <c r="D36" s="13" t="s">
        <v>95</v>
      </c>
      <c r="E36" s="5" t="s">
        <v>31</v>
      </c>
      <c r="F36" s="5" t="s">
        <v>12</v>
      </c>
      <c r="G36" s="5"/>
      <c r="H36" s="5"/>
      <c r="I36" s="5"/>
      <c r="J36" s="5"/>
      <c r="K36" s="5"/>
      <c r="L36" s="6">
        <v>206.9</v>
      </c>
      <c r="M36" s="6">
        <f t="shared" ref="M36:S38" si="18">M37</f>
        <v>0.8</v>
      </c>
      <c r="N36" s="6">
        <f t="shared" si="18"/>
        <v>0</v>
      </c>
      <c r="O36" s="6">
        <f t="shared" si="18"/>
        <v>0.8</v>
      </c>
      <c r="P36" s="6">
        <f t="shared" si="18"/>
        <v>0</v>
      </c>
      <c r="Q36" s="6">
        <f t="shared" si="18"/>
        <v>0.8</v>
      </c>
      <c r="R36" s="6">
        <f t="shared" si="18"/>
        <v>0</v>
      </c>
      <c r="S36" s="6">
        <v>55.35</v>
      </c>
      <c r="T36" s="7">
        <f t="shared" si="1"/>
        <v>26.752054132431123</v>
      </c>
      <c r="U36" s="2"/>
    </row>
    <row r="37" spans="1:21" outlineLevel="7">
      <c r="A37" s="4" t="s">
        <v>32</v>
      </c>
      <c r="B37" s="5" t="s">
        <v>103</v>
      </c>
      <c r="C37" s="13" t="s">
        <v>93</v>
      </c>
      <c r="D37" s="13" t="s">
        <v>95</v>
      </c>
      <c r="E37" s="5" t="s">
        <v>33</v>
      </c>
      <c r="F37" s="5" t="s">
        <v>3</v>
      </c>
      <c r="G37" s="5"/>
      <c r="H37" s="5"/>
      <c r="I37" s="5"/>
      <c r="J37" s="5"/>
      <c r="K37" s="5"/>
      <c r="L37" s="6">
        <f>L38+L40</f>
        <v>3.7</v>
      </c>
      <c r="M37" s="6">
        <f t="shared" ref="M37:S37" si="19">M38+M40</f>
        <v>0.8</v>
      </c>
      <c r="N37" s="6">
        <f t="shared" si="19"/>
        <v>0</v>
      </c>
      <c r="O37" s="6">
        <f t="shared" si="19"/>
        <v>0.8</v>
      </c>
      <c r="P37" s="6">
        <f t="shared" si="19"/>
        <v>0</v>
      </c>
      <c r="Q37" s="6">
        <f t="shared" si="19"/>
        <v>0.8</v>
      </c>
      <c r="R37" s="6">
        <f t="shared" si="19"/>
        <v>0</v>
      </c>
      <c r="S37" s="6">
        <f t="shared" si="19"/>
        <v>0</v>
      </c>
      <c r="T37" s="7">
        <f t="shared" si="1"/>
        <v>0</v>
      </c>
      <c r="U37" s="2"/>
    </row>
    <row r="38" spans="1:21" ht="25.5" outlineLevel="7">
      <c r="A38" s="4" t="s">
        <v>34</v>
      </c>
      <c r="B38" s="5" t="s">
        <v>103</v>
      </c>
      <c r="C38" s="13" t="s">
        <v>93</v>
      </c>
      <c r="D38" s="13" t="s">
        <v>95</v>
      </c>
      <c r="E38" s="5" t="s">
        <v>35</v>
      </c>
      <c r="F38" s="5" t="s">
        <v>3</v>
      </c>
      <c r="G38" s="5"/>
      <c r="H38" s="5"/>
      <c r="I38" s="5"/>
      <c r="J38" s="5"/>
      <c r="K38" s="5"/>
      <c r="L38" s="6">
        <f>L39</f>
        <v>1.7</v>
      </c>
      <c r="M38" s="6">
        <f t="shared" si="18"/>
        <v>0.4</v>
      </c>
      <c r="N38" s="6">
        <f t="shared" si="18"/>
        <v>0</v>
      </c>
      <c r="O38" s="6">
        <f t="shared" si="18"/>
        <v>0.4</v>
      </c>
      <c r="P38" s="6">
        <f t="shared" si="18"/>
        <v>0</v>
      </c>
      <c r="Q38" s="6">
        <f t="shared" si="18"/>
        <v>0.4</v>
      </c>
      <c r="R38" s="6">
        <f t="shared" si="18"/>
        <v>0</v>
      </c>
      <c r="S38" s="6">
        <f t="shared" si="18"/>
        <v>0</v>
      </c>
      <c r="T38" s="7">
        <f t="shared" si="1"/>
        <v>0</v>
      </c>
      <c r="U38" s="2"/>
    </row>
    <row r="39" spans="1:21" outlineLevel="4">
      <c r="A39" s="4" t="s">
        <v>106</v>
      </c>
      <c r="B39" s="5" t="s">
        <v>103</v>
      </c>
      <c r="C39" s="13" t="s">
        <v>93</v>
      </c>
      <c r="D39" s="13" t="s">
        <v>95</v>
      </c>
      <c r="E39" s="5" t="s">
        <v>35</v>
      </c>
      <c r="F39" s="5" t="s">
        <v>19</v>
      </c>
      <c r="G39" s="5"/>
      <c r="H39" s="5"/>
      <c r="I39" s="5"/>
      <c r="J39" s="5"/>
      <c r="K39" s="5"/>
      <c r="L39" s="6">
        <v>1.7</v>
      </c>
      <c r="M39" s="6">
        <f t="shared" ref="M39:S40" si="20">M40</f>
        <v>0.4</v>
      </c>
      <c r="N39" s="6">
        <f t="shared" si="20"/>
        <v>0</v>
      </c>
      <c r="O39" s="6">
        <f t="shared" si="20"/>
        <v>0.4</v>
      </c>
      <c r="P39" s="6">
        <f t="shared" si="20"/>
        <v>0</v>
      </c>
      <c r="Q39" s="6">
        <f t="shared" si="20"/>
        <v>0.4</v>
      </c>
      <c r="R39" s="6">
        <f t="shared" si="20"/>
        <v>0</v>
      </c>
      <c r="S39" s="6">
        <v>0</v>
      </c>
      <c r="T39" s="7">
        <f t="shared" si="1"/>
        <v>0</v>
      </c>
      <c r="U39" s="2"/>
    </row>
    <row r="40" spans="1:21" outlineLevel="5">
      <c r="A40" s="4" t="s">
        <v>36</v>
      </c>
      <c r="B40" s="5" t="s">
        <v>103</v>
      </c>
      <c r="C40" s="13" t="s">
        <v>93</v>
      </c>
      <c r="D40" s="13" t="s">
        <v>95</v>
      </c>
      <c r="E40" s="5" t="s">
        <v>37</v>
      </c>
      <c r="F40" s="5" t="s">
        <v>3</v>
      </c>
      <c r="G40" s="5"/>
      <c r="H40" s="5"/>
      <c r="I40" s="5"/>
      <c r="J40" s="5"/>
      <c r="K40" s="5"/>
      <c r="L40" s="6">
        <f>L41</f>
        <v>2</v>
      </c>
      <c r="M40" s="6">
        <f t="shared" si="20"/>
        <v>0.4</v>
      </c>
      <c r="N40" s="6">
        <f t="shared" si="20"/>
        <v>0</v>
      </c>
      <c r="O40" s="6">
        <f t="shared" si="20"/>
        <v>0.4</v>
      </c>
      <c r="P40" s="6">
        <f t="shared" si="20"/>
        <v>0</v>
      </c>
      <c r="Q40" s="6">
        <f t="shared" si="20"/>
        <v>0.4</v>
      </c>
      <c r="R40" s="6">
        <f t="shared" si="20"/>
        <v>0</v>
      </c>
      <c r="S40" s="6">
        <f t="shared" si="20"/>
        <v>0</v>
      </c>
      <c r="T40" s="7">
        <f t="shared" si="1"/>
        <v>0</v>
      </c>
      <c r="U40" s="2"/>
    </row>
    <row r="41" spans="1:21" ht="25.5" outlineLevel="7">
      <c r="A41" s="4" t="s">
        <v>105</v>
      </c>
      <c r="B41" s="5" t="s">
        <v>103</v>
      </c>
      <c r="C41" s="13" t="s">
        <v>93</v>
      </c>
      <c r="D41" s="13" t="s">
        <v>95</v>
      </c>
      <c r="E41" s="5" t="s">
        <v>37</v>
      </c>
      <c r="F41" s="5" t="s">
        <v>13</v>
      </c>
      <c r="G41" s="5"/>
      <c r="H41" s="5"/>
      <c r="I41" s="5"/>
      <c r="J41" s="5"/>
      <c r="K41" s="5"/>
      <c r="L41" s="6">
        <v>2</v>
      </c>
      <c r="M41" s="7">
        <v>0.4</v>
      </c>
      <c r="N41" s="7">
        <v>0</v>
      </c>
      <c r="O41" s="7">
        <v>0.4</v>
      </c>
      <c r="P41" s="7">
        <v>0</v>
      </c>
      <c r="Q41" s="7">
        <v>0.4</v>
      </c>
      <c r="R41" s="7">
        <v>0</v>
      </c>
      <c r="S41" s="6">
        <v>0</v>
      </c>
      <c r="T41" s="7">
        <f t="shared" si="1"/>
        <v>0</v>
      </c>
      <c r="U41" s="2"/>
    </row>
    <row r="42" spans="1:21" ht="25.5" outlineLevel="7">
      <c r="A42" s="4" t="s">
        <v>38</v>
      </c>
      <c r="B42" s="5" t="s">
        <v>103</v>
      </c>
      <c r="C42" s="13" t="s">
        <v>93</v>
      </c>
      <c r="D42" s="13" t="s">
        <v>95</v>
      </c>
      <c r="E42" s="5" t="s">
        <v>39</v>
      </c>
      <c r="F42" s="5" t="s">
        <v>3</v>
      </c>
      <c r="G42" s="5"/>
      <c r="H42" s="5"/>
      <c r="I42" s="5"/>
      <c r="J42" s="5"/>
      <c r="K42" s="5"/>
      <c r="L42" s="6">
        <f>L43</f>
        <v>101.63</v>
      </c>
      <c r="M42" s="6" t="e">
        <f t="shared" ref="M42:S43" si="21">M43</f>
        <v>#REF!</v>
      </c>
      <c r="N42" s="6" t="e">
        <f t="shared" si="21"/>
        <v>#REF!</v>
      </c>
      <c r="O42" s="6" t="e">
        <f t="shared" si="21"/>
        <v>#REF!</v>
      </c>
      <c r="P42" s="6" t="e">
        <f t="shared" si="21"/>
        <v>#REF!</v>
      </c>
      <c r="Q42" s="6" t="e">
        <f t="shared" si="21"/>
        <v>#REF!</v>
      </c>
      <c r="R42" s="6" t="e">
        <f t="shared" si="21"/>
        <v>#REF!</v>
      </c>
      <c r="S42" s="6">
        <f t="shared" si="21"/>
        <v>4.46</v>
      </c>
      <c r="T42" s="7">
        <f t="shared" si="1"/>
        <v>4.388467972055496</v>
      </c>
      <c r="U42" s="2"/>
    </row>
    <row r="43" spans="1:21" outlineLevel="2">
      <c r="A43" s="4" t="s">
        <v>40</v>
      </c>
      <c r="B43" s="5" t="s">
        <v>103</v>
      </c>
      <c r="C43" s="13" t="s">
        <v>93</v>
      </c>
      <c r="D43" s="13" t="s">
        <v>95</v>
      </c>
      <c r="E43" s="5" t="s">
        <v>41</v>
      </c>
      <c r="F43" s="5" t="s">
        <v>3</v>
      </c>
      <c r="G43" s="5"/>
      <c r="H43" s="5"/>
      <c r="I43" s="5"/>
      <c r="J43" s="5"/>
      <c r="K43" s="5"/>
      <c r="L43" s="6">
        <f>L44</f>
        <v>101.63</v>
      </c>
      <c r="M43" s="6" t="e">
        <f t="shared" si="21"/>
        <v>#REF!</v>
      </c>
      <c r="N43" s="6" t="e">
        <f t="shared" si="21"/>
        <v>#REF!</v>
      </c>
      <c r="O43" s="6" t="e">
        <f t="shared" si="21"/>
        <v>#REF!</v>
      </c>
      <c r="P43" s="6" t="e">
        <f t="shared" si="21"/>
        <v>#REF!</v>
      </c>
      <c r="Q43" s="6" t="e">
        <f t="shared" si="21"/>
        <v>#REF!</v>
      </c>
      <c r="R43" s="6" t="e">
        <f t="shared" si="21"/>
        <v>#REF!</v>
      </c>
      <c r="S43" s="6">
        <f t="shared" si="21"/>
        <v>4.46</v>
      </c>
      <c r="T43" s="7">
        <f t="shared" si="1"/>
        <v>4.388467972055496</v>
      </c>
      <c r="U43" s="2"/>
    </row>
    <row r="44" spans="1:21" outlineLevel="3">
      <c r="A44" s="4" t="s">
        <v>42</v>
      </c>
      <c r="B44" s="5" t="s">
        <v>103</v>
      </c>
      <c r="C44" s="13" t="s">
        <v>93</v>
      </c>
      <c r="D44" s="13" t="s">
        <v>95</v>
      </c>
      <c r="E44" s="5" t="s">
        <v>43</v>
      </c>
      <c r="F44" s="5" t="s">
        <v>3</v>
      </c>
      <c r="G44" s="5"/>
      <c r="H44" s="5"/>
      <c r="I44" s="5"/>
      <c r="J44" s="5"/>
      <c r="K44" s="5"/>
      <c r="L44" s="6">
        <f>L45+L46</f>
        <v>101.63</v>
      </c>
      <c r="M44" s="6" t="e">
        <f t="shared" ref="M44:S44" si="22">M45+M46</f>
        <v>#REF!</v>
      </c>
      <c r="N44" s="6" t="e">
        <f t="shared" si="22"/>
        <v>#REF!</v>
      </c>
      <c r="O44" s="6" t="e">
        <f t="shared" si="22"/>
        <v>#REF!</v>
      </c>
      <c r="P44" s="6" t="e">
        <f t="shared" si="22"/>
        <v>#REF!</v>
      </c>
      <c r="Q44" s="6" t="e">
        <f t="shared" si="22"/>
        <v>#REF!</v>
      </c>
      <c r="R44" s="6" t="e">
        <f t="shared" si="22"/>
        <v>#REF!</v>
      </c>
      <c r="S44" s="6">
        <f t="shared" si="22"/>
        <v>4.46</v>
      </c>
      <c r="T44" s="7">
        <f t="shared" si="1"/>
        <v>4.388467972055496</v>
      </c>
      <c r="U44" s="2"/>
    </row>
    <row r="45" spans="1:21" ht="25.5" outlineLevel="4">
      <c r="A45" s="4" t="s">
        <v>105</v>
      </c>
      <c r="B45" s="5" t="s">
        <v>103</v>
      </c>
      <c r="C45" s="13" t="s">
        <v>93</v>
      </c>
      <c r="D45" s="13" t="s">
        <v>95</v>
      </c>
      <c r="E45" s="5" t="s">
        <v>43</v>
      </c>
      <c r="F45" s="5" t="s">
        <v>13</v>
      </c>
      <c r="G45" s="5"/>
      <c r="H45" s="5"/>
      <c r="I45" s="5"/>
      <c r="J45" s="5"/>
      <c r="K45" s="5"/>
      <c r="L45" s="6">
        <v>77.63</v>
      </c>
      <c r="M45" s="6" t="e">
        <f t="shared" ref="M45:R45" si="23">M46+M51</f>
        <v>#REF!</v>
      </c>
      <c r="N45" s="6" t="e">
        <f t="shared" si="23"/>
        <v>#REF!</v>
      </c>
      <c r="O45" s="6" t="e">
        <f t="shared" si="23"/>
        <v>#REF!</v>
      </c>
      <c r="P45" s="6" t="e">
        <f t="shared" si="23"/>
        <v>#REF!</v>
      </c>
      <c r="Q45" s="6" t="e">
        <f t="shared" si="23"/>
        <v>#REF!</v>
      </c>
      <c r="R45" s="6" t="e">
        <f t="shared" si="23"/>
        <v>#REF!</v>
      </c>
      <c r="S45" s="6">
        <v>4.16</v>
      </c>
      <c r="T45" s="7">
        <f t="shared" si="1"/>
        <v>5.3587530593842594</v>
      </c>
      <c r="U45" s="2"/>
    </row>
    <row r="46" spans="1:21" outlineLevel="5">
      <c r="A46" s="4" t="s">
        <v>106</v>
      </c>
      <c r="B46" s="5" t="s">
        <v>103</v>
      </c>
      <c r="C46" s="13" t="s">
        <v>93</v>
      </c>
      <c r="D46" s="13" t="s">
        <v>95</v>
      </c>
      <c r="E46" s="5" t="s">
        <v>43</v>
      </c>
      <c r="F46" s="5" t="s">
        <v>19</v>
      </c>
      <c r="G46" s="5"/>
      <c r="H46" s="5"/>
      <c r="I46" s="5"/>
      <c r="J46" s="5"/>
      <c r="K46" s="5"/>
      <c r="L46" s="6">
        <v>24</v>
      </c>
      <c r="M46" s="6" t="e">
        <f t="shared" ref="L46:S48" si="24">M47</f>
        <v>#REF!</v>
      </c>
      <c r="N46" s="6" t="e">
        <f t="shared" si="24"/>
        <v>#REF!</v>
      </c>
      <c r="O46" s="6" t="e">
        <f t="shared" si="24"/>
        <v>#REF!</v>
      </c>
      <c r="P46" s="6" t="e">
        <f t="shared" si="24"/>
        <v>#REF!</v>
      </c>
      <c r="Q46" s="6" t="e">
        <f t="shared" si="24"/>
        <v>#REF!</v>
      </c>
      <c r="R46" s="6" t="e">
        <f t="shared" si="24"/>
        <v>#REF!</v>
      </c>
      <c r="S46" s="6">
        <v>0.3</v>
      </c>
      <c r="T46" s="7">
        <f t="shared" ref="T46:T71" si="25">S46/L46*100</f>
        <v>1.25</v>
      </c>
      <c r="U46" s="2"/>
    </row>
    <row r="47" spans="1:21" outlineLevel="7">
      <c r="A47" s="4" t="s">
        <v>44</v>
      </c>
      <c r="B47" s="5" t="s">
        <v>103</v>
      </c>
      <c r="C47" s="13" t="s">
        <v>92</v>
      </c>
      <c r="D47" s="13" t="s">
        <v>94</v>
      </c>
      <c r="E47" s="5" t="s">
        <v>2</v>
      </c>
      <c r="F47" s="5" t="s">
        <v>3</v>
      </c>
      <c r="G47" s="5"/>
      <c r="H47" s="5"/>
      <c r="I47" s="5"/>
      <c r="J47" s="5"/>
      <c r="K47" s="5"/>
      <c r="L47" s="6">
        <f t="shared" si="24"/>
        <v>106.7</v>
      </c>
      <c r="M47" s="6" t="e">
        <f t="shared" si="24"/>
        <v>#REF!</v>
      </c>
      <c r="N47" s="6" t="e">
        <f t="shared" si="24"/>
        <v>#REF!</v>
      </c>
      <c r="O47" s="6" t="e">
        <f t="shared" si="24"/>
        <v>#REF!</v>
      </c>
      <c r="P47" s="6" t="e">
        <f t="shared" si="24"/>
        <v>#REF!</v>
      </c>
      <c r="Q47" s="6" t="e">
        <f t="shared" si="24"/>
        <v>#REF!</v>
      </c>
      <c r="R47" s="6" t="e">
        <f t="shared" si="24"/>
        <v>#REF!</v>
      </c>
      <c r="S47" s="6">
        <f>S48</f>
        <v>16.940000000000001</v>
      </c>
      <c r="T47" s="7">
        <f t="shared" si="25"/>
        <v>15.876288659793817</v>
      </c>
      <c r="U47" s="2"/>
    </row>
    <row r="48" spans="1:21" outlineLevel="7">
      <c r="A48" s="4" t="s">
        <v>45</v>
      </c>
      <c r="B48" s="5" t="s">
        <v>103</v>
      </c>
      <c r="C48" s="13" t="s">
        <v>92</v>
      </c>
      <c r="D48" s="13" t="s">
        <v>91</v>
      </c>
      <c r="E48" s="5" t="s">
        <v>2</v>
      </c>
      <c r="F48" s="5" t="s">
        <v>3</v>
      </c>
      <c r="G48" s="5"/>
      <c r="H48" s="5"/>
      <c r="I48" s="5"/>
      <c r="J48" s="5"/>
      <c r="K48" s="5"/>
      <c r="L48" s="6">
        <f>L49</f>
        <v>106.7</v>
      </c>
      <c r="M48" s="6" t="e">
        <f t="shared" si="24"/>
        <v>#REF!</v>
      </c>
      <c r="N48" s="6" t="e">
        <f t="shared" si="24"/>
        <v>#REF!</v>
      </c>
      <c r="O48" s="6" t="e">
        <f t="shared" si="24"/>
        <v>#REF!</v>
      </c>
      <c r="P48" s="6" t="e">
        <f t="shared" si="24"/>
        <v>#REF!</v>
      </c>
      <c r="Q48" s="6" t="e">
        <f t="shared" si="24"/>
        <v>#REF!</v>
      </c>
      <c r="R48" s="6" t="e">
        <f t="shared" si="24"/>
        <v>#REF!</v>
      </c>
      <c r="S48" s="6">
        <f t="shared" si="24"/>
        <v>16.940000000000001</v>
      </c>
      <c r="T48" s="7">
        <f t="shared" si="25"/>
        <v>15.876288659793817</v>
      </c>
      <c r="U48" s="2"/>
    </row>
    <row r="49" spans="1:21" ht="25.5" outlineLevel="7">
      <c r="A49" s="4" t="s">
        <v>46</v>
      </c>
      <c r="B49" s="5" t="s">
        <v>103</v>
      </c>
      <c r="C49" s="13" t="s">
        <v>92</v>
      </c>
      <c r="D49" s="13" t="s">
        <v>91</v>
      </c>
      <c r="E49" s="5" t="s">
        <v>47</v>
      </c>
      <c r="F49" s="5" t="s">
        <v>3</v>
      </c>
      <c r="G49" s="5"/>
      <c r="H49" s="5"/>
      <c r="I49" s="5"/>
      <c r="J49" s="5"/>
      <c r="K49" s="5"/>
      <c r="L49" s="6">
        <f>L50</f>
        <v>106.7</v>
      </c>
      <c r="M49" s="6" t="e">
        <f t="shared" ref="M49:S49" si="26">M50</f>
        <v>#REF!</v>
      </c>
      <c r="N49" s="6" t="e">
        <f t="shared" si="26"/>
        <v>#REF!</v>
      </c>
      <c r="O49" s="6" t="e">
        <f t="shared" si="26"/>
        <v>#REF!</v>
      </c>
      <c r="P49" s="6" t="e">
        <f t="shared" si="26"/>
        <v>#REF!</v>
      </c>
      <c r="Q49" s="6" t="e">
        <f t="shared" si="26"/>
        <v>#REF!</v>
      </c>
      <c r="R49" s="6" t="e">
        <f t="shared" si="26"/>
        <v>#REF!</v>
      </c>
      <c r="S49" s="6">
        <f t="shared" si="26"/>
        <v>16.940000000000001</v>
      </c>
      <c r="T49" s="7">
        <f t="shared" si="25"/>
        <v>15.876288659793817</v>
      </c>
      <c r="U49" s="2"/>
    </row>
    <row r="50" spans="1:21" ht="38.25" outlineLevel="7">
      <c r="A50" s="4" t="s">
        <v>48</v>
      </c>
      <c r="B50" s="5" t="s">
        <v>103</v>
      </c>
      <c r="C50" s="13" t="s">
        <v>92</v>
      </c>
      <c r="D50" s="13" t="s">
        <v>91</v>
      </c>
      <c r="E50" s="5" t="s">
        <v>49</v>
      </c>
      <c r="F50" s="5" t="s">
        <v>3</v>
      </c>
      <c r="G50" s="5"/>
      <c r="H50" s="5"/>
      <c r="I50" s="5"/>
      <c r="J50" s="5"/>
      <c r="K50" s="5"/>
      <c r="L50" s="6">
        <f>L51+L52</f>
        <v>106.7</v>
      </c>
      <c r="M50" s="6" t="e">
        <f t="shared" ref="M50:S50" si="27">M51</f>
        <v>#REF!</v>
      </c>
      <c r="N50" s="6" t="e">
        <f t="shared" si="27"/>
        <v>#REF!</v>
      </c>
      <c r="O50" s="6" t="e">
        <f t="shared" si="27"/>
        <v>#REF!</v>
      </c>
      <c r="P50" s="6" t="e">
        <f t="shared" si="27"/>
        <v>#REF!</v>
      </c>
      <c r="Q50" s="6" t="e">
        <f t="shared" si="27"/>
        <v>#REF!</v>
      </c>
      <c r="R50" s="6" t="e">
        <f t="shared" si="27"/>
        <v>#REF!</v>
      </c>
      <c r="S50" s="6">
        <f t="shared" si="27"/>
        <v>16.940000000000001</v>
      </c>
      <c r="T50" s="7">
        <f t="shared" si="25"/>
        <v>15.876288659793817</v>
      </c>
      <c r="U50" s="2"/>
    </row>
    <row r="51" spans="1:21" ht="51" outlineLevel="4">
      <c r="A51" s="4" t="s">
        <v>104</v>
      </c>
      <c r="B51" s="5" t="s">
        <v>103</v>
      </c>
      <c r="C51" s="13" t="s">
        <v>92</v>
      </c>
      <c r="D51" s="13" t="s">
        <v>91</v>
      </c>
      <c r="E51" s="5" t="s">
        <v>49</v>
      </c>
      <c r="F51" s="5" t="s">
        <v>12</v>
      </c>
      <c r="G51" s="5"/>
      <c r="H51" s="5"/>
      <c r="I51" s="5"/>
      <c r="J51" s="5"/>
      <c r="K51" s="5"/>
      <c r="L51" s="6">
        <v>104.2</v>
      </c>
      <c r="M51" s="6" t="e">
        <f t="shared" ref="M51:R51" si="28">M52+M56+M60</f>
        <v>#REF!</v>
      </c>
      <c r="N51" s="6" t="e">
        <f t="shared" si="28"/>
        <v>#REF!</v>
      </c>
      <c r="O51" s="6" t="e">
        <f t="shared" si="28"/>
        <v>#REF!</v>
      </c>
      <c r="P51" s="6" t="e">
        <f t="shared" si="28"/>
        <v>#REF!</v>
      </c>
      <c r="Q51" s="6" t="e">
        <f t="shared" si="28"/>
        <v>#REF!</v>
      </c>
      <c r="R51" s="6" t="e">
        <f t="shared" si="28"/>
        <v>#REF!</v>
      </c>
      <c r="S51" s="6">
        <v>16.940000000000001</v>
      </c>
      <c r="T51" s="7">
        <f t="shared" si="25"/>
        <v>16.257197696737045</v>
      </c>
      <c r="U51" s="2"/>
    </row>
    <row r="52" spans="1:21" ht="25.5" outlineLevel="5">
      <c r="A52" s="4" t="s">
        <v>105</v>
      </c>
      <c r="B52" s="5" t="s">
        <v>103</v>
      </c>
      <c r="C52" s="13" t="s">
        <v>92</v>
      </c>
      <c r="D52" s="13" t="s">
        <v>91</v>
      </c>
      <c r="E52" s="5" t="s">
        <v>49</v>
      </c>
      <c r="F52" s="5" t="s">
        <v>13</v>
      </c>
      <c r="G52" s="5"/>
      <c r="H52" s="5"/>
      <c r="I52" s="5"/>
      <c r="J52" s="5"/>
      <c r="K52" s="5"/>
      <c r="L52" s="6">
        <v>2.5</v>
      </c>
      <c r="M52" s="6" t="e">
        <f t="shared" ref="L52:S55" si="29">M53</f>
        <v>#REF!</v>
      </c>
      <c r="N52" s="6" t="e">
        <f t="shared" si="29"/>
        <v>#REF!</v>
      </c>
      <c r="O52" s="6" t="e">
        <f t="shared" si="29"/>
        <v>#REF!</v>
      </c>
      <c r="P52" s="6" t="e">
        <f t="shared" si="29"/>
        <v>#REF!</v>
      </c>
      <c r="Q52" s="6" t="e">
        <f t="shared" si="29"/>
        <v>#REF!</v>
      </c>
      <c r="R52" s="6" t="e">
        <f t="shared" si="29"/>
        <v>#REF!</v>
      </c>
      <c r="S52" s="6">
        <v>0</v>
      </c>
      <c r="T52" s="7">
        <f t="shared" si="25"/>
        <v>0</v>
      </c>
      <c r="U52" s="2"/>
    </row>
    <row r="53" spans="1:21" ht="25.5" outlineLevel="7">
      <c r="A53" s="4" t="s">
        <v>50</v>
      </c>
      <c r="B53" s="5" t="s">
        <v>103</v>
      </c>
      <c r="C53" s="13" t="s">
        <v>91</v>
      </c>
      <c r="D53" s="13" t="s">
        <v>94</v>
      </c>
      <c r="E53" s="5" t="s">
        <v>2</v>
      </c>
      <c r="F53" s="5" t="s">
        <v>3</v>
      </c>
      <c r="G53" s="5"/>
      <c r="H53" s="5"/>
      <c r="I53" s="5"/>
      <c r="J53" s="5"/>
      <c r="K53" s="5"/>
      <c r="L53" s="6">
        <f t="shared" si="29"/>
        <v>1119.7</v>
      </c>
      <c r="M53" s="6" t="e">
        <f t="shared" si="29"/>
        <v>#REF!</v>
      </c>
      <c r="N53" s="6" t="e">
        <f t="shared" si="29"/>
        <v>#REF!</v>
      </c>
      <c r="O53" s="6" t="e">
        <f t="shared" si="29"/>
        <v>#REF!</v>
      </c>
      <c r="P53" s="6" t="e">
        <f t="shared" si="29"/>
        <v>#REF!</v>
      </c>
      <c r="Q53" s="6" t="e">
        <f t="shared" si="29"/>
        <v>#REF!</v>
      </c>
      <c r="R53" s="6" t="e">
        <f t="shared" si="29"/>
        <v>#REF!</v>
      </c>
      <c r="S53" s="6">
        <f>S54</f>
        <v>200.62</v>
      </c>
      <c r="T53" s="7">
        <f t="shared" si="25"/>
        <v>17.917299276591944</v>
      </c>
      <c r="U53" s="2"/>
    </row>
    <row r="54" spans="1:21" ht="25.5" outlineLevel="7">
      <c r="A54" s="4" t="s">
        <v>108</v>
      </c>
      <c r="B54" s="5" t="s">
        <v>103</v>
      </c>
      <c r="C54" s="13" t="s">
        <v>91</v>
      </c>
      <c r="D54" s="13" t="s">
        <v>88</v>
      </c>
      <c r="E54" s="5" t="s">
        <v>2</v>
      </c>
      <c r="F54" s="5" t="s">
        <v>3</v>
      </c>
      <c r="G54" s="5"/>
      <c r="H54" s="5"/>
      <c r="I54" s="5"/>
      <c r="J54" s="5"/>
      <c r="K54" s="5"/>
      <c r="L54" s="6">
        <f t="shared" si="29"/>
        <v>1119.7</v>
      </c>
      <c r="M54" s="6" t="e">
        <f t="shared" si="29"/>
        <v>#REF!</v>
      </c>
      <c r="N54" s="6" t="e">
        <f t="shared" si="29"/>
        <v>#REF!</v>
      </c>
      <c r="O54" s="6" t="e">
        <f t="shared" si="29"/>
        <v>#REF!</v>
      </c>
      <c r="P54" s="6" t="e">
        <f t="shared" si="29"/>
        <v>#REF!</v>
      </c>
      <c r="Q54" s="6" t="e">
        <f t="shared" si="29"/>
        <v>#REF!</v>
      </c>
      <c r="R54" s="6" t="e">
        <f t="shared" si="29"/>
        <v>#REF!</v>
      </c>
      <c r="S54" s="6">
        <f>S55</f>
        <v>200.62</v>
      </c>
      <c r="T54" s="7">
        <f t="shared" si="25"/>
        <v>17.917299276591944</v>
      </c>
      <c r="U54" s="2"/>
    </row>
    <row r="55" spans="1:21" ht="25.5" outlineLevel="7">
      <c r="A55" s="4" t="s">
        <v>51</v>
      </c>
      <c r="B55" s="5" t="s">
        <v>103</v>
      </c>
      <c r="C55" s="13" t="s">
        <v>91</v>
      </c>
      <c r="D55" s="13" t="s">
        <v>88</v>
      </c>
      <c r="E55" s="5" t="s">
        <v>52</v>
      </c>
      <c r="F55" s="5" t="s">
        <v>3</v>
      </c>
      <c r="G55" s="5"/>
      <c r="H55" s="5"/>
      <c r="I55" s="5"/>
      <c r="J55" s="5"/>
      <c r="K55" s="5"/>
      <c r="L55" s="6">
        <f>L56</f>
        <v>1119.7</v>
      </c>
      <c r="M55" s="6" t="e">
        <f t="shared" si="29"/>
        <v>#REF!</v>
      </c>
      <c r="N55" s="6" t="e">
        <f t="shared" si="29"/>
        <v>#REF!</v>
      </c>
      <c r="O55" s="6" t="e">
        <f t="shared" si="29"/>
        <v>#REF!</v>
      </c>
      <c r="P55" s="6" t="e">
        <f t="shared" si="29"/>
        <v>#REF!</v>
      </c>
      <c r="Q55" s="6" t="e">
        <f t="shared" si="29"/>
        <v>#REF!</v>
      </c>
      <c r="R55" s="6" t="e">
        <f t="shared" si="29"/>
        <v>#REF!</v>
      </c>
      <c r="S55" s="6">
        <f t="shared" si="29"/>
        <v>200.62</v>
      </c>
      <c r="T55" s="7">
        <f t="shared" si="25"/>
        <v>17.917299276591944</v>
      </c>
      <c r="U55" s="2"/>
    </row>
    <row r="56" spans="1:21" ht="25.5" outlineLevel="5">
      <c r="A56" s="4" t="s">
        <v>28</v>
      </c>
      <c r="B56" s="5" t="s">
        <v>103</v>
      </c>
      <c r="C56" s="13" t="s">
        <v>91</v>
      </c>
      <c r="D56" s="13" t="s">
        <v>88</v>
      </c>
      <c r="E56" s="5" t="s">
        <v>53</v>
      </c>
      <c r="F56" s="5" t="s">
        <v>3</v>
      </c>
      <c r="G56" s="5"/>
      <c r="H56" s="5"/>
      <c r="I56" s="5"/>
      <c r="J56" s="5"/>
      <c r="K56" s="5"/>
      <c r="L56" s="6">
        <f t="shared" ref="L56:S58" si="30">L57</f>
        <v>1119.7</v>
      </c>
      <c r="M56" s="6" t="e">
        <f t="shared" si="30"/>
        <v>#REF!</v>
      </c>
      <c r="N56" s="6" t="e">
        <f t="shared" si="30"/>
        <v>#REF!</v>
      </c>
      <c r="O56" s="6" t="e">
        <f t="shared" si="30"/>
        <v>#REF!</v>
      </c>
      <c r="P56" s="6" t="e">
        <f t="shared" si="30"/>
        <v>#REF!</v>
      </c>
      <c r="Q56" s="6" t="e">
        <f t="shared" si="30"/>
        <v>#REF!</v>
      </c>
      <c r="R56" s="6" t="e">
        <f t="shared" si="30"/>
        <v>#REF!</v>
      </c>
      <c r="S56" s="6">
        <f t="shared" si="30"/>
        <v>200.62</v>
      </c>
      <c r="T56" s="7">
        <f t="shared" si="25"/>
        <v>17.917299276591944</v>
      </c>
      <c r="U56" s="2"/>
    </row>
    <row r="57" spans="1:21" outlineLevel="7">
      <c r="A57" s="4" t="s">
        <v>54</v>
      </c>
      <c r="B57" s="5" t="s">
        <v>103</v>
      </c>
      <c r="C57" s="13" t="s">
        <v>91</v>
      </c>
      <c r="D57" s="13" t="s">
        <v>88</v>
      </c>
      <c r="E57" s="5" t="s">
        <v>55</v>
      </c>
      <c r="F57" s="5" t="s">
        <v>3</v>
      </c>
      <c r="G57" s="5"/>
      <c r="H57" s="5"/>
      <c r="I57" s="5"/>
      <c r="J57" s="5"/>
      <c r="K57" s="5"/>
      <c r="L57" s="6">
        <f>L58+L59+L60</f>
        <v>1119.7</v>
      </c>
      <c r="M57" s="6" t="e">
        <f t="shared" ref="M57:S57" si="31">M58+M59+M60</f>
        <v>#REF!</v>
      </c>
      <c r="N57" s="6" t="e">
        <f t="shared" si="31"/>
        <v>#REF!</v>
      </c>
      <c r="O57" s="6" t="e">
        <f t="shared" si="31"/>
        <v>#REF!</v>
      </c>
      <c r="P57" s="6" t="e">
        <f t="shared" si="31"/>
        <v>#REF!</v>
      </c>
      <c r="Q57" s="6" t="e">
        <f t="shared" si="31"/>
        <v>#REF!</v>
      </c>
      <c r="R57" s="6" t="e">
        <f t="shared" si="31"/>
        <v>#REF!</v>
      </c>
      <c r="S57" s="6">
        <f t="shared" si="31"/>
        <v>200.62</v>
      </c>
      <c r="T57" s="7">
        <f t="shared" si="25"/>
        <v>17.917299276591944</v>
      </c>
      <c r="U57" s="2"/>
    </row>
    <row r="58" spans="1:21" ht="51" outlineLevel="7">
      <c r="A58" s="4" t="s">
        <v>104</v>
      </c>
      <c r="B58" s="5" t="s">
        <v>103</v>
      </c>
      <c r="C58" s="13" t="s">
        <v>91</v>
      </c>
      <c r="D58" s="13" t="s">
        <v>88</v>
      </c>
      <c r="E58" s="5" t="s">
        <v>55</v>
      </c>
      <c r="F58" s="5" t="s">
        <v>12</v>
      </c>
      <c r="G58" s="5"/>
      <c r="H58" s="5"/>
      <c r="I58" s="5"/>
      <c r="J58" s="5"/>
      <c r="K58" s="5"/>
      <c r="L58" s="6">
        <v>1025.0999999999999</v>
      </c>
      <c r="M58" s="6">
        <f t="shared" si="30"/>
        <v>2</v>
      </c>
      <c r="N58" s="6">
        <f t="shared" si="30"/>
        <v>0</v>
      </c>
      <c r="O58" s="6">
        <f t="shared" si="30"/>
        <v>2</v>
      </c>
      <c r="P58" s="6">
        <f t="shared" si="30"/>
        <v>0</v>
      </c>
      <c r="Q58" s="6">
        <f t="shared" si="30"/>
        <v>2</v>
      </c>
      <c r="R58" s="6">
        <f t="shared" si="30"/>
        <v>0</v>
      </c>
      <c r="S58" s="6">
        <v>192.87</v>
      </c>
      <c r="T58" s="7">
        <f t="shared" si="25"/>
        <v>18.814749780509221</v>
      </c>
      <c r="U58" s="2"/>
    </row>
    <row r="59" spans="1:21" ht="25.5" outlineLevel="7">
      <c r="A59" s="4" t="s">
        <v>105</v>
      </c>
      <c r="B59" s="5" t="s">
        <v>103</v>
      </c>
      <c r="C59" s="13" t="s">
        <v>91</v>
      </c>
      <c r="D59" s="13" t="s">
        <v>88</v>
      </c>
      <c r="E59" s="5" t="s">
        <v>55</v>
      </c>
      <c r="F59" s="5" t="s">
        <v>13</v>
      </c>
      <c r="G59" s="5"/>
      <c r="H59" s="5"/>
      <c r="I59" s="5"/>
      <c r="J59" s="5"/>
      <c r="K59" s="5"/>
      <c r="L59" s="6">
        <v>82.4</v>
      </c>
      <c r="M59" s="7">
        <v>2</v>
      </c>
      <c r="N59" s="7">
        <v>0</v>
      </c>
      <c r="O59" s="7">
        <v>2</v>
      </c>
      <c r="P59" s="7">
        <v>0</v>
      </c>
      <c r="Q59" s="7">
        <v>2</v>
      </c>
      <c r="R59" s="7">
        <v>0</v>
      </c>
      <c r="S59" s="6">
        <v>7.75</v>
      </c>
      <c r="T59" s="7">
        <f t="shared" si="25"/>
        <v>9.4053398058252426</v>
      </c>
      <c r="U59" s="2"/>
    </row>
    <row r="60" spans="1:21" outlineLevel="5">
      <c r="A60" s="4" t="s">
        <v>106</v>
      </c>
      <c r="B60" s="5" t="s">
        <v>103</v>
      </c>
      <c r="C60" s="13" t="s">
        <v>91</v>
      </c>
      <c r="D60" s="13" t="s">
        <v>88</v>
      </c>
      <c r="E60" s="5" t="s">
        <v>55</v>
      </c>
      <c r="F60" s="5" t="s">
        <v>19</v>
      </c>
      <c r="G60" s="5"/>
      <c r="H60" s="5"/>
      <c r="I60" s="5"/>
      <c r="J60" s="5"/>
      <c r="K60" s="5"/>
      <c r="L60" s="6">
        <v>12.2</v>
      </c>
      <c r="M60" s="6" t="e">
        <f t="shared" ref="L60:S63" si="32">M61</f>
        <v>#REF!</v>
      </c>
      <c r="N60" s="6" t="e">
        <f t="shared" si="32"/>
        <v>#REF!</v>
      </c>
      <c r="O60" s="6" t="e">
        <f t="shared" si="32"/>
        <v>#REF!</v>
      </c>
      <c r="P60" s="6" t="e">
        <f t="shared" si="32"/>
        <v>#REF!</v>
      </c>
      <c r="Q60" s="6" t="e">
        <f t="shared" si="32"/>
        <v>#REF!</v>
      </c>
      <c r="R60" s="6" t="e">
        <f t="shared" si="32"/>
        <v>#REF!</v>
      </c>
      <c r="S60" s="6">
        <v>0</v>
      </c>
      <c r="T60" s="7">
        <f t="shared" si="25"/>
        <v>0</v>
      </c>
      <c r="U60" s="2"/>
    </row>
    <row r="61" spans="1:21" outlineLevel="7">
      <c r="A61" s="4" t="s">
        <v>56</v>
      </c>
      <c r="B61" s="5" t="s">
        <v>103</v>
      </c>
      <c r="C61" s="13" t="s">
        <v>90</v>
      </c>
      <c r="D61" s="13" t="s">
        <v>94</v>
      </c>
      <c r="E61" s="5" t="s">
        <v>2</v>
      </c>
      <c r="F61" s="5" t="s">
        <v>3</v>
      </c>
      <c r="G61" s="5"/>
      <c r="H61" s="5"/>
      <c r="I61" s="5"/>
      <c r="J61" s="5"/>
      <c r="K61" s="5"/>
      <c r="L61" s="6">
        <f>L62</f>
        <v>483.3</v>
      </c>
      <c r="M61" s="6" t="e">
        <f t="shared" si="32"/>
        <v>#REF!</v>
      </c>
      <c r="N61" s="6" t="e">
        <f t="shared" si="32"/>
        <v>#REF!</v>
      </c>
      <c r="O61" s="6" t="e">
        <f t="shared" si="32"/>
        <v>#REF!</v>
      </c>
      <c r="P61" s="6" t="e">
        <f t="shared" si="32"/>
        <v>#REF!</v>
      </c>
      <c r="Q61" s="6" t="e">
        <f t="shared" si="32"/>
        <v>#REF!</v>
      </c>
      <c r="R61" s="6" t="e">
        <f t="shared" si="32"/>
        <v>#REF!</v>
      </c>
      <c r="S61" s="6">
        <f t="shared" si="32"/>
        <v>85.91</v>
      </c>
      <c r="T61" s="7">
        <f t="shared" si="25"/>
        <v>17.775708669563418</v>
      </c>
      <c r="U61" s="2"/>
    </row>
    <row r="62" spans="1:21" outlineLevel="7">
      <c r="A62" s="4" t="s">
        <v>57</v>
      </c>
      <c r="B62" s="5" t="s">
        <v>103</v>
      </c>
      <c r="C62" s="13" t="s">
        <v>90</v>
      </c>
      <c r="D62" s="13" t="s">
        <v>96</v>
      </c>
      <c r="E62" s="5" t="s">
        <v>2</v>
      </c>
      <c r="F62" s="5" t="s">
        <v>3</v>
      </c>
      <c r="G62" s="5"/>
      <c r="H62" s="5"/>
      <c r="I62" s="5"/>
      <c r="J62" s="5"/>
      <c r="K62" s="5"/>
      <c r="L62" s="6">
        <f t="shared" si="32"/>
        <v>483.3</v>
      </c>
      <c r="M62" s="6" t="e">
        <f t="shared" si="32"/>
        <v>#REF!</v>
      </c>
      <c r="N62" s="6" t="e">
        <f t="shared" si="32"/>
        <v>#REF!</v>
      </c>
      <c r="O62" s="6" t="e">
        <f t="shared" si="32"/>
        <v>#REF!</v>
      </c>
      <c r="P62" s="6" t="e">
        <f t="shared" si="32"/>
        <v>#REF!</v>
      </c>
      <c r="Q62" s="6" t="e">
        <f t="shared" si="32"/>
        <v>#REF!</v>
      </c>
      <c r="R62" s="6" t="e">
        <f t="shared" si="32"/>
        <v>#REF!</v>
      </c>
      <c r="S62" s="6">
        <f>S63</f>
        <v>85.91</v>
      </c>
      <c r="T62" s="7">
        <f t="shared" si="25"/>
        <v>17.775708669563418</v>
      </c>
      <c r="U62" s="2"/>
    </row>
    <row r="63" spans="1:21" ht="25.5" outlineLevel="7">
      <c r="A63" s="4" t="s">
        <v>58</v>
      </c>
      <c r="B63" s="5" t="s">
        <v>103</v>
      </c>
      <c r="C63" s="13" t="s">
        <v>90</v>
      </c>
      <c r="D63" s="13" t="s">
        <v>96</v>
      </c>
      <c r="E63" s="5" t="s">
        <v>59</v>
      </c>
      <c r="F63" s="5" t="s">
        <v>3</v>
      </c>
      <c r="G63" s="5"/>
      <c r="H63" s="5"/>
      <c r="I63" s="5"/>
      <c r="J63" s="5"/>
      <c r="K63" s="5"/>
      <c r="L63" s="6">
        <f>L64</f>
        <v>483.3</v>
      </c>
      <c r="M63" s="6" t="e">
        <f t="shared" si="32"/>
        <v>#REF!</v>
      </c>
      <c r="N63" s="6" t="e">
        <f t="shared" si="32"/>
        <v>#REF!</v>
      </c>
      <c r="O63" s="6" t="e">
        <f t="shared" si="32"/>
        <v>#REF!</v>
      </c>
      <c r="P63" s="6" t="e">
        <f t="shared" si="32"/>
        <v>#REF!</v>
      </c>
      <c r="Q63" s="6" t="e">
        <f t="shared" si="32"/>
        <v>#REF!</v>
      </c>
      <c r="R63" s="6" t="e">
        <f t="shared" si="32"/>
        <v>#REF!</v>
      </c>
      <c r="S63" s="6">
        <f t="shared" si="32"/>
        <v>85.91</v>
      </c>
      <c r="T63" s="7">
        <f t="shared" si="25"/>
        <v>17.775708669563418</v>
      </c>
      <c r="U63" s="2"/>
    </row>
    <row r="64" spans="1:21" outlineLevel="3">
      <c r="A64" s="4" t="s">
        <v>60</v>
      </c>
      <c r="B64" s="5" t="s">
        <v>103</v>
      </c>
      <c r="C64" s="13" t="s">
        <v>90</v>
      </c>
      <c r="D64" s="13" t="s">
        <v>96</v>
      </c>
      <c r="E64" s="5" t="s">
        <v>61</v>
      </c>
      <c r="F64" s="5" t="s">
        <v>3</v>
      </c>
      <c r="G64" s="5"/>
      <c r="H64" s="5"/>
      <c r="I64" s="5"/>
      <c r="J64" s="5"/>
      <c r="K64" s="5"/>
      <c r="L64" s="6">
        <f t="shared" ref="L64:R65" si="33">L65</f>
        <v>483.3</v>
      </c>
      <c r="M64" s="6" t="e">
        <f t="shared" si="33"/>
        <v>#REF!</v>
      </c>
      <c r="N64" s="6" t="e">
        <f t="shared" si="33"/>
        <v>#REF!</v>
      </c>
      <c r="O64" s="6" t="e">
        <f t="shared" si="33"/>
        <v>#REF!</v>
      </c>
      <c r="P64" s="6" t="e">
        <f t="shared" si="33"/>
        <v>#REF!</v>
      </c>
      <c r="Q64" s="6" t="e">
        <f t="shared" si="33"/>
        <v>#REF!</v>
      </c>
      <c r="R64" s="6" t="e">
        <f t="shared" si="33"/>
        <v>#REF!</v>
      </c>
      <c r="S64" s="6">
        <f>S65</f>
        <v>85.91</v>
      </c>
      <c r="T64" s="7">
        <f t="shared" si="25"/>
        <v>17.775708669563418</v>
      </c>
      <c r="U64" s="2"/>
    </row>
    <row r="65" spans="1:21" outlineLevel="4">
      <c r="A65" s="4" t="s">
        <v>62</v>
      </c>
      <c r="B65" s="5" t="s">
        <v>103</v>
      </c>
      <c r="C65" s="13" t="s">
        <v>90</v>
      </c>
      <c r="D65" s="13" t="s">
        <v>96</v>
      </c>
      <c r="E65" s="5" t="s">
        <v>63</v>
      </c>
      <c r="F65" s="5" t="s">
        <v>3</v>
      </c>
      <c r="G65" s="5"/>
      <c r="H65" s="5"/>
      <c r="I65" s="5"/>
      <c r="J65" s="5"/>
      <c r="K65" s="5"/>
      <c r="L65" s="6">
        <f t="shared" si="33"/>
        <v>483.3</v>
      </c>
      <c r="M65" s="6" t="e">
        <f t="shared" si="33"/>
        <v>#REF!</v>
      </c>
      <c r="N65" s="6" t="e">
        <f t="shared" si="33"/>
        <v>#REF!</v>
      </c>
      <c r="O65" s="6" t="e">
        <f t="shared" si="33"/>
        <v>#REF!</v>
      </c>
      <c r="P65" s="6" t="e">
        <f t="shared" si="33"/>
        <v>#REF!</v>
      </c>
      <c r="Q65" s="6" t="e">
        <f t="shared" si="33"/>
        <v>#REF!</v>
      </c>
      <c r="R65" s="6" t="e">
        <f t="shared" si="33"/>
        <v>#REF!</v>
      </c>
      <c r="S65" s="6">
        <f>S66</f>
        <v>85.91</v>
      </c>
      <c r="T65" s="7">
        <f t="shared" si="25"/>
        <v>17.775708669563418</v>
      </c>
      <c r="U65" s="2"/>
    </row>
    <row r="66" spans="1:21" ht="25.5" outlineLevel="5">
      <c r="A66" s="4" t="s">
        <v>105</v>
      </c>
      <c r="B66" s="5" t="s">
        <v>103</v>
      </c>
      <c r="C66" s="13" t="s">
        <v>90</v>
      </c>
      <c r="D66" s="13" t="s">
        <v>96</v>
      </c>
      <c r="E66" s="5" t="s">
        <v>63</v>
      </c>
      <c r="F66" s="5" t="s">
        <v>13</v>
      </c>
      <c r="G66" s="5"/>
      <c r="H66" s="5"/>
      <c r="I66" s="5"/>
      <c r="J66" s="5"/>
      <c r="K66" s="5"/>
      <c r="L66" s="6">
        <v>483.3</v>
      </c>
      <c r="M66" s="6" t="e">
        <f>#REF!+#REF!</f>
        <v>#REF!</v>
      </c>
      <c r="N66" s="6" t="e">
        <f>#REF!+#REF!</f>
        <v>#REF!</v>
      </c>
      <c r="O66" s="6" t="e">
        <f>#REF!+#REF!</f>
        <v>#REF!</v>
      </c>
      <c r="P66" s="6" t="e">
        <f>#REF!+#REF!</f>
        <v>#REF!</v>
      </c>
      <c r="Q66" s="6" t="e">
        <f>#REF!+#REF!</f>
        <v>#REF!</v>
      </c>
      <c r="R66" s="6" t="e">
        <f>#REF!+#REF!</f>
        <v>#REF!</v>
      </c>
      <c r="S66" s="6">
        <v>85.91</v>
      </c>
      <c r="T66" s="7">
        <f t="shared" si="25"/>
        <v>17.775708669563418</v>
      </c>
      <c r="U66" s="2"/>
    </row>
    <row r="67" spans="1:21" outlineLevel="7">
      <c r="A67" s="4" t="s">
        <v>64</v>
      </c>
      <c r="B67" s="5" t="s">
        <v>103</v>
      </c>
      <c r="C67" s="13" t="s">
        <v>89</v>
      </c>
      <c r="D67" s="13" t="s">
        <v>94</v>
      </c>
      <c r="E67" s="5" t="s">
        <v>2</v>
      </c>
      <c r="F67" s="5" t="s">
        <v>3</v>
      </c>
      <c r="G67" s="5"/>
      <c r="H67" s="5"/>
      <c r="I67" s="5"/>
      <c r="J67" s="5"/>
      <c r="K67" s="5"/>
      <c r="L67" s="6">
        <f>L68</f>
        <v>72.7</v>
      </c>
      <c r="M67" s="6">
        <f t="shared" ref="M67:S67" si="34">M68</f>
        <v>70.099999999999994</v>
      </c>
      <c r="N67" s="6">
        <f t="shared" si="34"/>
        <v>0</v>
      </c>
      <c r="O67" s="6">
        <f t="shared" si="34"/>
        <v>70.099999999999994</v>
      </c>
      <c r="P67" s="6">
        <f t="shared" si="34"/>
        <v>0</v>
      </c>
      <c r="Q67" s="6">
        <f t="shared" si="34"/>
        <v>70.099999999999994</v>
      </c>
      <c r="R67" s="6">
        <f t="shared" si="34"/>
        <v>0</v>
      </c>
      <c r="S67" s="6">
        <f t="shared" si="34"/>
        <v>17.670000000000002</v>
      </c>
      <c r="T67" s="7">
        <f t="shared" si="25"/>
        <v>24.305364511691884</v>
      </c>
      <c r="U67" s="2"/>
    </row>
    <row r="68" spans="1:21" outlineLevel="1">
      <c r="A68" s="4" t="s">
        <v>65</v>
      </c>
      <c r="B68" s="5" t="s">
        <v>103</v>
      </c>
      <c r="C68" s="13" t="s">
        <v>89</v>
      </c>
      <c r="D68" s="13" t="s">
        <v>91</v>
      </c>
      <c r="E68" s="5" t="s">
        <v>2</v>
      </c>
      <c r="F68" s="5" t="s">
        <v>3</v>
      </c>
      <c r="G68" s="5"/>
      <c r="H68" s="5"/>
      <c r="I68" s="5"/>
      <c r="J68" s="5"/>
      <c r="K68" s="5"/>
      <c r="L68" s="6">
        <f t="shared" ref="L68:R71" si="35">L69</f>
        <v>72.7</v>
      </c>
      <c r="M68" s="6">
        <f t="shared" si="35"/>
        <v>70.099999999999994</v>
      </c>
      <c r="N68" s="6">
        <f t="shared" si="35"/>
        <v>0</v>
      </c>
      <c r="O68" s="6">
        <f t="shared" si="35"/>
        <v>70.099999999999994</v>
      </c>
      <c r="P68" s="6">
        <f t="shared" si="35"/>
        <v>0</v>
      </c>
      <c r="Q68" s="6">
        <f t="shared" si="35"/>
        <v>70.099999999999994</v>
      </c>
      <c r="R68" s="6">
        <f t="shared" si="35"/>
        <v>0</v>
      </c>
      <c r="S68" s="6">
        <f t="shared" ref="S68:S71" si="36">S69</f>
        <v>17.670000000000002</v>
      </c>
      <c r="T68" s="7">
        <f t="shared" si="25"/>
        <v>24.305364511691884</v>
      </c>
      <c r="U68" s="2"/>
    </row>
    <row r="69" spans="1:21" outlineLevel="2">
      <c r="A69" s="4" t="s">
        <v>66</v>
      </c>
      <c r="B69" s="5" t="s">
        <v>103</v>
      </c>
      <c r="C69" s="13" t="s">
        <v>89</v>
      </c>
      <c r="D69" s="13" t="s">
        <v>91</v>
      </c>
      <c r="E69" s="5" t="s">
        <v>67</v>
      </c>
      <c r="F69" s="5" t="s">
        <v>3</v>
      </c>
      <c r="G69" s="5"/>
      <c r="H69" s="5"/>
      <c r="I69" s="5"/>
      <c r="J69" s="5"/>
      <c r="K69" s="5"/>
      <c r="L69" s="6">
        <f t="shared" si="35"/>
        <v>72.7</v>
      </c>
      <c r="M69" s="6">
        <f t="shared" si="35"/>
        <v>70.099999999999994</v>
      </c>
      <c r="N69" s="6">
        <f t="shared" si="35"/>
        <v>0</v>
      </c>
      <c r="O69" s="6">
        <f t="shared" si="35"/>
        <v>70.099999999999994</v>
      </c>
      <c r="P69" s="6">
        <f t="shared" si="35"/>
        <v>0</v>
      </c>
      <c r="Q69" s="6">
        <f t="shared" si="35"/>
        <v>70.099999999999994</v>
      </c>
      <c r="R69" s="6">
        <f t="shared" si="35"/>
        <v>0</v>
      </c>
      <c r="S69" s="6">
        <f t="shared" si="36"/>
        <v>17.670000000000002</v>
      </c>
      <c r="T69" s="7">
        <f t="shared" si="25"/>
        <v>24.305364511691884</v>
      </c>
      <c r="U69" s="2"/>
    </row>
    <row r="70" spans="1:21" outlineLevel="3">
      <c r="A70" s="4" t="s">
        <v>60</v>
      </c>
      <c r="B70" s="5" t="s">
        <v>103</v>
      </c>
      <c r="C70" s="13" t="s">
        <v>89</v>
      </c>
      <c r="D70" s="13" t="s">
        <v>91</v>
      </c>
      <c r="E70" s="5" t="s">
        <v>68</v>
      </c>
      <c r="F70" s="5" t="s">
        <v>3</v>
      </c>
      <c r="G70" s="5"/>
      <c r="H70" s="5"/>
      <c r="I70" s="5"/>
      <c r="J70" s="5"/>
      <c r="K70" s="5"/>
      <c r="L70" s="6">
        <f t="shared" si="35"/>
        <v>72.7</v>
      </c>
      <c r="M70" s="6">
        <f t="shared" si="35"/>
        <v>70.099999999999994</v>
      </c>
      <c r="N70" s="6">
        <f t="shared" si="35"/>
        <v>0</v>
      </c>
      <c r="O70" s="6">
        <f t="shared" si="35"/>
        <v>70.099999999999994</v>
      </c>
      <c r="P70" s="6">
        <f t="shared" si="35"/>
        <v>0</v>
      </c>
      <c r="Q70" s="6">
        <f t="shared" si="35"/>
        <v>70.099999999999994</v>
      </c>
      <c r="R70" s="6">
        <f t="shared" si="35"/>
        <v>0</v>
      </c>
      <c r="S70" s="6">
        <f t="shared" si="36"/>
        <v>17.670000000000002</v>
      </c>
      <c r="T70" s="7">
        <f t="shared" si="25"/>
        <v>24.305364511691884</v>
      </c>
      <c r="U70" s="2"/>
    </row>
    <row r="71" spans="1:21" outlineLevel="5">
      <c r="A71" s="4" t="s">
        <v>69</v>
      </c>
      <c r="B71" s="5" t="s">
        <v>103</v>
      </c>
      <c r="C71" s="13" t="s">
        <v>89</v>
      </c>
      <c r="D71" s="13" t="s">
        <v>91</v>
      </c>
      <c r="E71" s="5" t="s">
        <v>70</v>
      </c>
      <c r="F71" s="5" t="s">
        <v>3</v>
      </c>
      <c r="G71" s="5"/>
      <c r="H71" s="5"/>
      <c r="I71" s="5"/>
      <c r="J71" s="5"/>
      <c r="K71" s="5"/>
      <c r="L71" s="6">
        <f>L72</f>
        <v>72.7</v>
      </c>
      <c r="M71" s="6">
        <f t="shared" si="35"/>
        <v>70.099999999999994</v>
      </c>
      <c r="N71" s="6">
        <f t="shared" si="35"/>
        <v>0</v>
      </c>
      <c r="O71" s="6">
        <f t="shared" si="35"/>
        <v>70.099999999999994</v>
      </c>
      <c r="P71" s="6">
        <f t="shared" si="35"/>
        <v>0</v>
      </c>
      <c r="Q71" s="6">
        <f t="shared" si="35"/>
        <v>70.099999999999994</v>
      </c>
      <c r="R71" s="6">
        <f t="shared" si="35"/>
        <v>0</v>
      </c>
      <c r="S71" s="6">
        <f t="shared" si="36"/>
        <v>17.670000000000002</v>
      </c>
      <c r="T71" s="7">
        <f t="shared" si="25"/>
        <v>24.305364511691884</v>
      </c>
      <c r="U71" s="2"/>
    </row>
    <row r="72" spans="1:21" outlineLevel="7">
      <c r="A72" s="20" t="s">
        <v>71</v>
      </c>
      <c r="B72" s="5" t="s">
        <v>103</v>
      </c>
      <c r="C72" s="13" t="s">
        <v>89</v>
      </c>
      <c r="D72" s="13" t="s">
        <v>91</v>
      </c>
      <c r="E72" s="5" t="s">
        <v>72</v>
      </c>
      <c r="F72" s="5" t="s">
        <v>3</v>
      </c>
      <c r="G72" s="5"/>
      <c r="H72" s="5"/>
      <c r="I72" s="5"/>
      <c r="J72" s="5"/>
      <c r="K72" s="5"/>
      <c r="L72" s="6">
        <f>L73</f>
        <v>72.7</v>
      </c>
      <c r="M72" s="6">
        <f t="shared" ref="M72:S72" si="37">M73</f>
        <v>70.099999999999994</v>
      </c>
      <c r="N72" s="6">
        <f t="shared" si="37"/>
        <v>0</v>
      </c>
      <c r="O72" s="6">
        <f t="shared" si="37"/>
        <v>70.099999999999994</v>
      </c>
      <c r="P72" s="6">
        <f t="shared" si="37"/>
        <v>0</v>
      </c>
      <c r="Q72" s="6">
        <f t="shared" si="37"/>
        <v>70.099999999999994</v>
      </c>
      <c r="R72" s="6">
        <f t="shared" si="37"/>
        <v>0</v>
      </c>
      <c r="S72" s="6">
        <f t="shared" si="37"/>
        <v>17.670000000000002</v>
      </c>
      <c r="T72" s="7">
        <f t="shared" ref="T72:T79" si="38">S72/L72*100</f>
        <v>24.305364511691884</v>
      </c>
      <c r="U72" s="2"/>
    </row>
    <row r="73" spans="1:21" ht="25.5" outlineLevel="7">
      <c r="A73" s="20" t="s">
        <v>17</v>
      </c>
      <c r="B73" s="5" t="s">
        <v>103</v>
      </c>
      <c r="C73" s="13" t="s">
        <v>89</v>
      </c>
      <c r="D73" s="13" t="s">
        <v>91</v>
      </c>
      <c r="E73" s="5" t="s">
        <v>72</v>
      </c>
      <c r="F73" s="5">
        <v>200</v>
      </c>
      <c r="G73" s="5"/>
      <c r="H73" s="5"/>
      <c r="I73" s="5"/>
      <c r="J73" s="5"/>
      <c r="K73" s="5"/>
      <c r="L73" s="6">
        <v>72.7</v>
      </c>
      <c r="M73" s="7">
        <v>70.099999999999994</v>
      </c>
      <c r="N73" s="7">
        <v>0</v>
      </c>
      <c r="O73" s="7">
        <v>70.099999999999994</v>
      </c>
      <c r="P73" s="7">
        <v>0</v>
      </c>
      <c r="Q73" s="7">
        <v>70.099999999999994</v>
      </c>
      <c r="R73" s="7">
        <v>0</v>
      </c>
      <c r="S73" s="6">
        <v>17.670000000000002</v>
      </c>
      <c r="T73" s="7">
        <f t="shared" si="38"/>
        <v>24.305364511691884</v>
      </c>
      <c r="U73" s="2"/>
    </row>
    <row r="74" spans="1:21" outlineLevel="3">
      <c r="A74" s="4" t="s">
        <v>73</v>
      </c>
      <c r="B74" s="5" t="s">
        <v>103</v>
      </c>
      <c r="C74" s="13" t="s">
        <v>88</v>
      </c>
      <c r="D74" s="13" t="s">
        <v>94</v>
      </c>
      <c r="E74" s="5" t="s">
        <v>2</v>
      </c>
      <c r="F74" s="5" t="s">
        <v>3</v>
      </c>
      <c r="G74" s="5"/>
      <c r="H74" s="5"/>
      <c r="I74" s="5"/>
      <c r="J74" s="5"/>
      <c r="K74" s="5"/>
      <c r="L74" s="6">
        <f>L75</f>
        <v>61.8</v>
      </c>
      <c r="M74" s="6" t="e">
        <f t="shared" ref="M74:S74" si="39">M75</f>
        <v>#REF!</v>
      </c>
      <c r="N74" s="6" t="e">
        <f t="shared" si="39"/>
        <v>#REF!</v>
      </c>
      <c r="O74" s="6" t="e">
        <f t="shared" si="39"/>
        <v>#REF!</v>
      </c>
      <c r="P74" s="6" t="e">
        <f t="shared" si="39"/>
        <v>#REF!</v>
      </c>
      <c r="Q74" s="6" t="e">
        <f t="shared" si="39"/>
        <v>#REF!</v>
      </c>
      <c r="R74" s="6" t="e">
        <f t="shared" si="39"/>
        <v>#REF!</v>
      </c>
      <c r="S74" s="6">
        <f t="shared" si="39"/>
        <v>15.43</v>
      </c>
      <c r="T74" s="7">
        <f t="shared" si="38"/>
        <v>24.967637540453076</v>
      </c>
      <c r="U74" s="2"/>
    </row>
    <row r="75" spans="1:21" outlineLevel="4">
      <c r="A75" s="4" t="s">
        <v>74</v>
      </c>
      <c r="B75" s="5" t="s">
        <v>103</v>
      </c>
      <c r="C75" s="13" t="s">
        <v>88</v>
      </c>
      <c r="D75" s="13" t="s">
        <v>93</v>
      </c>
      <c r="E75" s="5" t="s">
        <v>2</v>
      </c>
      <c r="F75" s="5" t="s">
        <v>3</v>
      </c>
      <c r="G75" s="5"/>
      <c r="H75" s="5"/>
      <c r="I75" s="5"/>
      <c r="J75" s="5"/>
      <c r="K75" s="5"/>
      <c r="L75" s="6">
        <f t="shared" ref="L75:R75" si="40">L76</f>
        <v>61.8</v>
      </c>
      <c r="M75" s="6" t="e">
        <f t="shared" si="40"/>
        <v>#REF!</v>
      </c>
      <c r="N75" s="6" t="e">
        <f t="shared" si="40"/>
        <v>#REF!</v>
      </c>
      <c r="O75" s="6" t="e">
        <f t="shared" si="40"/>
        <v>#REF!</v>
      </c>
      <c r="P75" s="6" t="e">
        <f t="shared" si="40"/>
        <v>#REF!</v>
      </c>
      <c r="Q75" s="6" t="e">
        <f t="shared" si="40"/>
        <v>#REF!</v>
      </c>
      <c r="R75" s="6" t="e">
        <f t="shared" si="40"/>
        <v>#REF!</v>
      </c>
      <c r="S75" s="6">
        <f>S76</f>
        <v>15.43</v>
      </c>
      <c r="T75" s="7">
        <f t="shared" si="38"/>
        <v>24.967637540453076</v>
      </c>
      <c r="U75" s="2"/>
    </row>
    <row r="76" spans="1:21" outlineLevel="5">
      <c r="A76" s="4" t="s">
        <v>75</v>
      </c>
      <c r="B76" s="5" t="s">
        <v>103</v>
      </c>
      <c r="C76" s="13" t="s">
        <v>88</v>
      </c>
      <c r="D76" s="13" t="s">
        <v>93</v>
      </c>
      <c r="E76" s="5" t="s">
        <v>76</v>
      </c>
      <c r="F76" s="5" t="s">
        <v>3</v>
      </c>
      <c r="G76" s="5"/>
      <c r="H76" s="5"/>
      <c r="I76" s="5"/>
      <c r="J76" s="5"/>
      <c r="K76" s="5"/>
      <c r="L76" s="6">
        <f>L77</f>
        <v>61.8</v>
      </c>
      <c r="M76" s="6" t="e">
        <f>M77+#REF!+#REF!</f>
        <v>#REF!</v>
      </c>
      <c r="N76" s="6" t="e">
        <f>N77+#REF!+#REF!</f>
        <v>#REF!</v>
      </c>
      <c r="O76" s="6" t="e">
        <f>O77+#REF!+#REF!</f>
        <v>#REF!</v>
      </c>
      <c r="P76" s="6" t="e">
        <f>P77+#REF!+#REF!</f>
        <v>#REF!</v>
      </c>
      <c r="Q76" s="6" t="e">
        <f>Q77+#REF!+#REF!</f>
        <v>#REF!</v>
      </c>
      <c r="R76" s="6" t="e">
        <f>R77+#REF!+#REF!</f>
        <v>#REF!</v>
      </c>
      <c r="S76" s="6">
        <f>S77</f>
        <v>15.43</v>
      </c>
      <c r="T76" s="7">
        <f t="shared" si="38"/>
        <v>24.967637540453076</v>
      </c>
      <c r="U76" s="2"/>
    </row>
    <row r="77" spans="1:21" outlineLevel="7">
      <c r="A77" s="4" t="s">
        <v>77</v>
      </c>
      <c r="B77" s="5" t="s">
        <v>103</v>
      </c>
      <c r="C77" s="13" t="s">
        <v>88</v>
      </c>
      <c r="D77" s="13" t="s">
        <v>93</v>
      </c>
      <c r="E77" s="5" t="s">
        <v>78</v>
      </c>
      <c r="F77" s="5" t="s">
        <v>3</v>
      </c>
      <c r="G77" s="5"/>
      <c r="H77" s="5"/>
      <c r="I77" s="5"/>
      <c r="J77" s="5"/>
      <c r="K77" s="5"/>
      <c r="L77" s="6">
        <f t="shared" ref="L77:R77" si="41">L78</f>
        <v>61.8</v>
      </c>
      <c r="M77" s="6" t="e">
        <f t="shared" si="41"/>
        <v>#REF!</v>
      </c>
      <c r="N77" s="6" t="e">
        <f t="shared" si="41"/>
        <v>#REF!</v>
      </c>
      <c r="O77" s="6" t="e">
        <f t="shared" si="41"/>
        <v>#REF!</v>
      </c>
      <c r="P77" s="6" t="e">
        <f t="shared" si="41"/>
        <v>#REF!</v>
      </c>
      <c r="Q77" s="6" t="e">
        <f t="shared" si="41"/>
        <v>#REF!</v>
      </c>
      <c r="R77" s="6" t="e">
        <f t="shared" si="41"/>
        <v>#REF!</v>
      </c>
      <c r="S77" s="6">
        <f>S78</f>
        <v>15.43</v>
      </c>
      <c r="T77" s="7">
        <f t="shared" si="38"/>
        <v>24.967637540453076</v>
      </c>
      <c r="U77" s="2"/>
    </row>
    <row r="78" spans="1:21" ht="25.5" outlineLevel="7">
      <c r="A78" s="4" t="s">
        <v>79</v>
      </c>
      <c r="B78" s="5" t="s">
        <v>103</v>
      </c>
      <c r="C78" s="13" t="s">
        <v>88</v>
      </c>
      <c r="D78" s="13" t="s">
        <v>93</v>
      </c>
      <c r="E78" s="5" t="s">
        <v>80</v>
      </c>
      <c r="F78" s="5" t="s">
        <v>3</v>
      </c>
      <c r="G78" s="5"/>
      <c r="H78" s="5"/>
      <c r="I78" s="5"/>
      <c r="J78" s="5"/>
      <c r="K78" s="5"/>
      <c r="L78" s="6">
        <f>L79</f>
        <v>61.8</v>
      </c>
      <c r="M78" s="6" t="e">
        <f>M79+#REF!</f>
        <v>#REF!</v>
      </c>
      <c r="N78" s="6" t="e">
        <f>N79+#REF!</f>
        <v>#REF!</v>
      </c>
      <c r="O78" s="6" t="e">
        <f>O79+#REF!</f>
        <v>#REF!</v>
      </c>
      <c r="P78" s="6" t="e">
        <f>P79+#REF!</f>
        <v>#REF!</v>
      </c>
      <c r="Q78" s="6" t="e">
        <f>Q79+#REF!</f>
        <v>#REF!</v>
      </c>
      <c r="R78" s="6" t="e">
        <f>R79+#REF!</f>
        <v>#REF!</v>
      </c>
      <c r="S78" s="6">
        <f>S79</f>
        <v>15.43</v>
      </c>
      <c r="T78" s="7">
        <f t="shared" si="38"/>
        <v>24.967637540453076</v>
      </c>
      <c r="U78" s="2"/>
    </row>
    <row r="79" spans="1:21" outlineLevel="7">
      <c r="A79" s="4" t="s">
        <v>109</v>
      </c>
      <c r="B79" s="5" t="s">
        <v>103</v>
      </c>
      <c r="C79" s="5">
        <v>10</v>
      </c>
      <c r="D79" s="13" t="s">
        <v>93</v>
      </c>
      <c r="E79" s="5" t="s">
        <v>80</v>
      </c>
      <c r="F79" s="5" t="s">
        <v>18</v>
      </c>
      <c r="G79" s="5"/>
      <c r="H79" s="5"/>
      <c r="I79" s="5"/>
      <c r="J79" s="5"/>
      <c r="K79" s="5"/>
      <c r="L79" s="6">
        <v>61.8</v>
      </c>
      <c r="M79" s="7">
        <v>519.79999999999995</v>
      </c>
      <c r="N79" s="7">
        <v>0</v>
      </c>
      <c r="O79" s="7">
        <v>519.79999999999995</v>
      </c>
      <c r="P79" s="7">
        <v>0</v>
      </c>
      <c r="Q79" s="7">
        <v>519.79999999999995</v>
      </c>
      <c r="R79" s="7">
        <v>0</v>
      </c>
      <c r="S79" s="6">
        <v>15.43</v>
      </c>
      <c r="T79" s="7">
        <f t="shared" si="38"/>
        <v>24.967637540453076</v>
      </c>
      <c r="U79" s="2"/>
    </row>
    <row r="80" spans="1:2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</row>
  </sheetData>
  <mergeCells count="7">
    <mergeCell ref="A8:R8"/>
    <mergeCell ref="A5:L6"/>
    <mergeCell ref="L1:V1"/>
    <mergeCell ref="L2:V2"/>
    <mergeCell ref="L3:V3"/>
    <mergeCell ref="A2:F2"/>
    <mergeCell ref="A7:R7"/>
  </mergeCells>
  <pageMargins left="0.78749999999999998" right="0.59027779999999996" top="0.59027779999999996" bottom="0.59027779999999996" header="0.39374999999999999" footer="0.51180550000000002"/>
  <pageSetup paperSize="9" scale="6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2022-04-25T10:33:08Z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