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5" windowWidth="12120" windowHeight="8625"/>
  </bookViews>
  <sheets>
    <sheet name="Приложение 1" sheetId="4" r:id="rId1"/>
  </sheets>
  <definedNames>
    <definedName name="_xlnm.Print_Area" localSheetId="0">'Приложение 1'!$A$1:$E$60</definedName>
  </definedNames>
  <calcPr calcId="124519"/>
</workbook>
</file>

<file path=xl/calcChain.xml><?xml version="1.0" encoding="utf-8"?>
<calcChain xmlns="http://schemas.openxmlformats.org/spreadsheetml/2006/main">
  <c r="E13" i="4"/>
  <c r="E14"/>
  <c r="E15"/>
  <c r="C13"/>
  <c r="E48"/>
  <c r="D47"/>
  <c r="D46" s="1"/>
  <c r="C47"/>
  <c r="C46" s="1"/>
  <c r="E46" l="1"/>
  <c r="E47"/>
  <c r="D58" l="1"/>
  <c r="D57"/>
  <c r="D55"/>
  <c r="D54" s="1"/>
  <c r="D52"/>
  <c r="D51" s="1"/>
  <c r="D44"/>
  <c r="D43" s="1"/>
  <c r="D41"/>
  <c r="D40" s="1"/>
  <c r="D39" s="1"/>
  <c r="D37"/>
  <c r="D36" s="1"/>
  <c r="D34"/>
  <c r="D32"/>
  <c r="D29"/>
  <c r="D26"/>
  <c r="D24"/>
  <c r="D22"/>
  <c r="D20"/>
  <c r="D15"/>
  <c r="D14" s="1"/>
  <c r="C58"/>
  <c r="C57"/>
  <c r="C55"/>
  <c r="C54"/>
  <c r="C52"/>
  <c r="C51" s="1"/>
  <c r="C44"/>
  <c r="C43" s="1"/>
  <c r="C41"/>
  <c r="C40" s="1"/>
  <c r="C39" s="1"/>
  <c r="C37"/>
  <c r="C36" s="1"/>
  <c r="C34"/>
  <c r="C32"/>
  <c r="C29"/>
  <c r="C26"/>
  <c r="C24"/>
  <c r="C22"/>
  <c r="C20"/>
  <c r="C15"/>
  <c r="C14" s="1"/>
  <c r="C31" l="1"/>
  <c r="C28" s="1"/>
  <c r="C19"/>
  <c r="C18" s="1"/>
  <c r="C50"/>
  <c r="C49" s="1"/>
  <c r="D50"/>
  <c r="D49" s="1"/>
  <c r="C60"/>
  <c r="D31"/>
  <c r="D28" s="1"/>
  <c r="D19"/>
  <c r="D13" l="1"/>
  <c r="D60" s="1"/>
  <c r="D18"/>
  <c r="E20" l="1"/>
  <c r="E22"/>
  <c r="E24"/>
  <c r="E26"/>
  <c r="E29"/>
  <c r="E32"/>
  <c r="E35"/>
  <c r="E39"/>
  <c r="E42"/>
  <c r="E45"/>
  <c r="E53"/>
  <c r="E57"/>
  <c r="E60"/>
  <c r="E16"/>
  <c r="E51"/>
  <c r="E54" l="1"/>
  <c r="E55"/>
  <c r="E33"/>
  <c r="E23"/>
  <c r="E43"/>
  <c r="E52"/>
  <c r="E30"/>
  <c r="E34"/>
  <c r="E27"/>
  <c r="E40"/>
  <c r="E59"/>
  <c r="E31"/>
  <c r="E25"/>
  <c r="E21"/>
  <c r="E28"/>
  <c r="E37"/>
  <c r="E58"/>
  <c r="E56"/>
  <c r="E44"/>
  <c r="E41"/>
  <c r="E38"/>
  <c r="E19"/>
  <c r="E36" l="1"/>
  <c r="E17"/>
  <c r="E49"/>
  <c r="E18"/>
  <c r="E50" l="1"/>
</calcChain>
</file>

<file path=xl/sharedStrings.xml><?xml version="1.0" encoding="utf-8"?>
<sst xmlns="http://schemas.openxmlformats.org/spreadsheetml/2006/main" count="109" uniqueCount="107">
  <si>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</si>
  <si>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</si>
  <si>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</si>
  <si>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</si>
  <si>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</si>
  <si>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</si>
  <si>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</si>
  <si>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</si>
  <si>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</si>
  <si>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</si>
  <si>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</si>
  <si>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</si>
  <si>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</si>
  <si>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</si>
  <si>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</si>
  <si>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</si>
  <si>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</si>
  <si>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</si>
  <si>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</si>
  <si>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Субвенции бюджетам  на осуществление первичного воинского учета на территориях, где отсутствуют военные комиссариаты</t>
  </si>
  <si>
    <t xml:space="preserve">000 1 08 04000 01 0000 110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</si>
  <si>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</si>
  <si>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000 1 08 00000 00 0000 000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</si>
  <si>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</si>
  <si>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</si>
  <si>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</si>
  <si>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</si>
  <si>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ГОСУДАРСТВЕННАЯ ПОШЛИНА</t>
  </si>
  <si>
    <t>000 1 11 09000 00 0000 120</t>
  </si>
  <si>
    <t>000 1 11 09040 00 0000 120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</si>
  <si>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</si>
  <si>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</si>
  <si>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</si>
  <si>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</si>
  <si>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</si>
  <si>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</si>
  <si>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</si>
  <si>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</si>
  <si>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</si>
  <si>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</si>
  <si>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</si>
  <si>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</si>
  <si>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990 1 08 04020 01 0000 110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</si>
  <si>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</si>
  <si>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</si>
  <si>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</si>
  <si>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</si>
  <si>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</si>
  <si>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</si>
  <si>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</si>
  <si>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</si>
  <si>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</si>
  <si>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</si>
  <si>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</si>
  <si>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</si>
  <si>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</si>
  <si>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</si>
  <si>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</si>
  <si>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</si>
  <si>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</si>
  <si>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</si>
  <si>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</si>
  <si>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</si>
  <si>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</si>
  <si>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</si>
  <si>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</si>
  <si>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</si>
  <si>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</si>
  <si>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</si>
  <si>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</si>
  <si>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</si>
  <si>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</si>
  <si>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</si>
  <si>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</si>
  <si>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</si>
  <si>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</si>
  <si>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</si>
  <si>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 xml:space="preserve">                                                                                Приложение № 1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</si>
  <si>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</si>
  <si>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</si>
  <si>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</si>
  <si>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</si>
  <si>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</si>
  <si>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000 1 16 00000 00 0000 000</t>
  </si>
  <si>
    <t>ШТРАФЫ, САНКЦИИ, ВОЗМЕЩЕНИЕ УЩЕРБА</t>
  </si>
  <si>
    <t>000 1 16 0200002 0000 140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</si>
  <si>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</si>
  <si>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990 1 16 0202002 0000 140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</si>
  <si>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</si>
  <si>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</si>
  <si>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</si>
  <si>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990 2 02 16001 10 0000 150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</si>
  <si>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</si>
  <si>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</si>
  <si>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990 2 02 49999 10 0000 150</t>
  </si>
  <si>
    <t>план</t>
  </si>
  <si>
    <t>факт</t>
  </si>
  <si>
    <t>процент</t>
  </si>
  <si>
    <t>%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</si>
  <si>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</si>
  <si>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</si>
  <si>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</si>
  <si>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</si>
  <si>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</si>
  <si>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</si>
  <si>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Исполнение по объемыам поступленийдоходов бюджета муниципального образования Подрезчихинское сельское поселение Белохолуницкого района Кировской области за 3 квартал 2021 год по налоговым и неналоговым доходам, безвозмездным поступлениям по подстатьям классификации доходов бюджетов</t>
  </si>
  <si>
    <t xml:space="preserve">                                                                                   от 25.10.2021 №  45-П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</si>
</sst>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6" fillId="0" borderId="9">
      <alignment horizontal="left" vertical="top" wrapText="1"/>
    </xf>
    <xf numFmtId="49" fontId="16" fillId="0" borderId="9">
      <alignment horizontal="center" vertical="top" shrinkToFit="1"/>
    </xf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4" xfId="0" applyFont="1" applyBorder="1" applyAlignment="1">
      <alignment vertical="top" wrapText="1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4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2" fillId="0" borderId="3" xfId="0" applyNumberFormat="1" applyFont="1" applyBorder="1" applyAlignment="1">
      <alignment horizontal="right" wrapText="1"/>
    </xf>
    <xf numFmtId="2" fontId="11" fillId="0" borderId="3" xfId="0" applyNumberFormat="1" applyFont="1" applyBorder="1" applyAlignment="1">
      <alignment horizontal="right" wrapText="1"/>
    </xf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15" fillId="0" borderId="3" xfId="0" applyFont="1" applyBorder="1" applyAlignment="1">
      <alignment wrapText="1"/>
    </xf>
    <xf numFmtId="0" fontId="4" fillId="0" borderId="3" xfId="0" applyFont="1" applyBorder="1"/>
    <xf numFmtId="0" fontId="3" fillId="0" borderId="3" xfId="0" applyFont="1" applyBorder="1"/>
    <xf numFmtId="0" fontId="0" fillId="0" borderId="3" xfId="0" applyBorder="1"/>
    <xf numFmtId="0" fontId="0" fillId="0" borderId="3" xfId="0" applyFont="1" applyBorder="1"/>
    <xf numFmtId="0" fontId="9" fillId="0" borderId="0" xfId="0" applyFont="1" applyAlignment="1">
      <alignment horizontal="right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I60"/>
  <sheetViews>
    <sheetView tabSelected="1" view="pageBreakPreview" zoomScaleSheetLayoutView="100" workbookViewId="0">
      <selection activeCell="A7" sqref="A7:E7"/>
    </sheetView>
  </sheetViews>
  <sheetFormatPr defaultRowHeight="12.75"/>
  <cols>
    <col min="1" max="1" width="24.7109375" style="2" customWidth="1"/>
    <col min="2" max="2" width="71" style="2" customWidth="1"/>
    <col min="3" max="4" width="13.28515625" style="2" customWidth="1"/>
    <col min="5" max="5" width="11.85546875" style="38" customWidth="1"/>
    <col min="6" max="16384" width="9.140625" style="2"/>
  </cols>
  <sheetData>
    <row r="1" spans="1:8">
      <c r="B1" s="42"/>
      <c r="C1" s="42"/>
      <c r="D1" s="42"/>
    </row>
    <row r="2" spans="1:8">
      <c r="B2" s="54"/>
      <c r="C2" s="54"/>
      <c r="D2" s="54"/>
      <c r="E2" s="54"/>
      <c r="F2" s="54"/>
    </row>
    <row r="3" spans="1:8">
      <c r="B3" s="10"/>
      <c r="C3" s="10"/>
      <c r="D3" s="10"/>
    </row>
    <row r="4" spans="1:8" ht="18" customHeight="1">
      <c r="A4" s="42"/>
      <c r="B4" s="42" t="s">
        <v>77</v>
      </c>
      <c r="C4" s="42"/>
      <c r="D4" s="42"/>
      <c r="E4" s="42"/>
    </row>
    <row r="5" spans="1:8">
      <c r="A5" s="48" t="s">
        <v>54</v>
      </c>
      <c r="B5" s="48"/>
      <c r="C5" s="48"/>
      <c r="D5" s="48"/>
      <c r="E5" s="48"/>
    </row>
    <row r="6" spans="1:8">
      <c r="A6" s="3"/>
      <c r="B6" s="10" t="s">
        <v>106</v>
      </c>
      <c r="C6" s="10"/>
      <c r="D6" s="10"/>
      <c r="E6" s="27"/>
    </row>
    <row r="7" spans="1:8" s="39" customFormat="1" ht="46.5" customHeight="1">
      <c r="A7" s="49" t="s">
        <v>105</v>
      </c>
      <c r="B7" s="49"/>
      <c r="C7" s="49"/>
      <c r="D7" s="49"/>
      <c r="E7" s="49"/>
    </row>
    <row r="8" spans="1:8" s="39" customFormat="1" ht="19.5" customHeight="1"/>
    <row r="9" spans="1:8" s="39" customFormat="1" hidden="1"/>
    <row r="10" spans="1:8" hidden="1">
      <c r="A10" s="23"/>
      <c r="B10" s="23"/>
      <c r="C10" s="23"/>
      <c r="D10" s="23"/>
      <c r="E10" s="27"/>
    </row>
    <row r="11" spans="1:8" ht="12.75" customHeight="1">
      <c r="A11" s="50" t="s">
        <v>1</v>
      </c>
      <c r="B11" s="52" t="s">
        <v>2</v>
      </c>
      <c r="C11" s="28" t="s">
        <v>95</v>
      </c>
      <c r="D11" s="46" t="s">
        <v>96</v>
      </c>
      <c r="E11" s="28" t="s">
        <v>97</v>
      </c>
    </row>
    <row r="12" spans="1:8">
      <c r="A12" s="51"/>
      <c r="B12" s="53"/>
      <c r="C12" s="29" t="s">
        <v>0</v>
      </c>
      <c r="D12" s="29" t="s">
        <v>0</v>
      </c>
      <c r="E12" s="29" t="s">
        <v>98</v>
      </c>
    </row>
    <row r="13" spans="1:8" s="1" customFormat="1">
      <c r="A13" s="4" t="s">
        <v>3</v>
      </c>
      <c r="B13" s="5" t="s">
        <v>26</v>
      </c>
      <c r="C13" s="30">
        <f>C14+C19+C28+C36+C39+C43+C46</f>
        <v>744.6</v>
      </c>
      <c r="D13" s="30">
        <f>D14+D19+D28+D36+D39+D43+D46</f>
        <v>559.57999999999993</v>
      </c>
      <c r="E13" s="32">
        <f t="shared" ref="E13:E15" si="0">D13/C13*100</f>
        <v>75.15175933387053</v>
      </c>
      <c r="H13" s="1" t="s">
        <v>51</v>
      </c>
    </row>
    <row r="14" spans="1:8" s="1" customFormat="1">
      <c r="A14" s="4" t="s">
        <v>4</v>
      </c>
      <c r="B14" s="5" t="s">
        <v>5</v>
      </c>
      <c r="C14" s="31">
        <f>C15</f>
        <v>250</v>
      </c>
      <c r="D14" s="31">
        <f>D15</f>
        <v>208.29</v>
      </c>
      <c r="E14" s="32">
        <f t="shared" si="0"/>
        <v>83.316000000000003</v>
      </c>
    </row>
    <row r="15" spans="1:8">
      <c r="A15" s="6" t="s">
        <v>6</v>
      </c>
      <c r="B15" s="7" t="s">
        <v>7</v>
      </c>
      <c r="C15" s="32">
        <f>C16+C17</f>
        <v>250</v>
      </c>
      <c r="D15" s="32">
        <f>D16+D17</f>
        <v>208.29</v>
      </c>
      <c r="E15" s="32">
        <f t="shared" si="0"/>
        <v>83.316000000000003</v>
      </c>
    </row>
    <row r="16" spans="1:8" ht="51">
      <c r="A16" s="6" t="s">
        <v>33</v>
      </c>
      <c r="B16" s="7" t="s">
        <v>38</v>
      </c>
      <c r="C16" s="32">
        <v>218.2</v>
      </c>
      <c r="D16" s="44">
        <v>207.03</v>
      </c>
      <c r="E16" s="32">
        <f>D16/C16*100</f>
        <v>94.880843263061422</v>
      </c>
    </row>
    <row r="17" spans="1:9" ht="25.5">
      <c r="A17" s="6" t="s">
        <v>78</v>
      </c>
      <c r="B17" s="7" t="s">
        <v>79</v>
      </c>
      <c r="C17" s="32">
        <v>31.8</v>
      </c>
      <c r="D17" s="44">
        <v>1.26</v>
      </c>
      <c r="E17" s="32">
        <f t="shared" ref="E17:E60" si="1">D17/C17*100</f>
        <v>3.9622641509433962</v>
      </c>
    </row>
    <row r="18" spans="1:9" ht="25.5">
      <c r="A18" s="41" t="s">
        <v>35</v>
      </c>
      <c r="B18" s="40" t="s">
        <v>34</v>
      </c>
      <c r="C18" s="31">
        <f>C19</f>
        <v>411.29999999999995</v>
      </c>
      <c r="D18" s="31">
        <f>D19</f>
        <v>303.76</v>
      </c>
      <c r="E18" s="32">
        <f t="shared" si="1"/>
        <v>73.853634816435701</v>
      </c>
    </row>
    <row r="19" spans="1:9" ht="45.75" customHeight="1">
      <c r="A19" s="6" t="s">
        <v>37</v>
      </c>
      <c r="B19" s="7" t="s">
        <v>36</v>
      </c>
      <c r="C19" s="32">
        <f>C20+C22+C24+C26</f>
        <v>411.29999999999995</v>
      </c>
      <c r="D19" s="32">
        <f>D20+D22+D24+D26</f>
        <v>303.76</v>
      </c>
      <c r="E19" s="32">
        <f t="shared" si="1"/>
        <v>73.853634816435701</v>
      </c>
      <c r="I19" t="s">
        <v>56</v>
      </c>
    </row>
    <row r="20" spans="1:9" ht="51">
      <c r="A20" s="6" t="s">
        <v>73</v>
      </c>
      <c r="B20" s="7" t="s">
        <v>39</v>
      </c>
      <c r="C20" s="32">
        <f>C21</f>
        <v>188.9</v>
      </c>
      <c r="D20" s="32">
        <f>D21</f>
        <v>137.78</v>
      </c>
      <c r="E20" s="32">
        <f t="shared" si="1"/>
        <v>72.938062466913706</v>
      </c>
    </row>
    <row r="21" spans="1:9" ht="40.5" customHeight="1">
      <c r="A21" s="6" t="s">
        <v>72</v>
      </c>
      <c r="B21" s="43" t="s">
        <v>65</v>
      </c>
      <c r="C21" s="32">
        <v>188.9</v>
      </c>
      <c r="D21" s="44">
        <v>137.78</v>
      </c>
      <c r="E21" s="32">
        <f t="shared" si="1"/>
        <v>72.938062466913706</v>
      </c>
    </row>
    <row r="22" spans="1:9" ht="40.5" customHeight="1">
      <c r="A22" s="6" t="s">
        <v>74</v>
      </c>
      <c r="B22" s="7" t="s">
        <v>44</v>
      </c>
      <c r="C22" s="32">
        <f>C23</f>
        <v>1.1000000000000001</v>
      </c>
      <c r="D22" s="32">
        <f>D23</f>
        <v>0.98</v>
      </c>
      <c r="E22" s="32">
        <f t="shared" si="1"/>
        <v>89.090909090909093</v>
      </c>
    </row>
    <row r="23" spans="1:9" s="1" customFormat="1" ht="99.75">
      <c r="A23" s="6" t="s">
        <v>66</v>
      </c>
      <c r="B23" s="43" t="s">
        <v>67</v>
      </c>
      <c r="C23" s="32">
        <v>1.1000000000000001</v>
      </c>
      <c r="D23" s="47">
        <v>0.98</v>
      </c>
      <c r="E23" s="32">
        <f t="shared" si="1"/>
        <v>89.090909090909093</v>
      </c>
    </row>
    <row r="24" spans="1:9" s="1" customFormat="1" ht="51">
      <c r="A24" s="6" t="s">
        <v>75</v>
      </c>
      <c r="B24" s="7" t="s">
        <v>40</v>
      </c>
      <c r="C24" s="32">
        <f>C25</f>
        <v>248.4</v>
      </c>
      <c r="D24" s="32">
        <f>D25</f>
        <v>189.32</v>
      </c>
      <c r="E24" s="32">
        <f t="shared" si="1"/>
        <v>76.21578099838969</v>
      </c>
    </row>
    <row r="25" spans="1:9" s="1" customFormat="1" ht="85.5">
      <c r="A25" s="6" t="s">
        <v>68</v>
      </c>
      <c r="B25" s="43" t="s">
        <v>69</v>
      </c>
      <c r="C25" s="32">
        <v>248.4</v>
      </c>
      <c r="D25" s="47">
        <v>189.32</v>
      </c>
      <c r="E25" s="32">
        <f t="shared" si="1"/>
        <v>76.21578099838969</v>
      </c>
    </row>
    <row r="26" spans="1:9" ht="51">
      <c r="A26" s="6" t="s">
        <v>76</v>
      </c>
      <c r="B26" s="7" t="s">
        <v>57</v>
      </c>
      <c r="C26" s="32">
        <f>C27</f>
        <v>-27.1</v>
      </c>
      <c r="D26" s="32">
        <f>D27</f>
        <v>-24.32</v>
      </c>
      <c r="E26" s="32">
        <f t="shared" si="1"/>
        <v>89.741697416974162</v>
      </c>
    </row>
    <row r="27" spans="1:9" ht="85.5">
      <c r="A27" s="6" t="s">
        <v>70</v>
      </c>
      <c r="B27" s="43" t="s">
        <v>71</v>
      </c>
      <c r="C27" s="32">
        <v>-27.1</v>
      </c>
      <c r="D27" s="44">
        <v>-24.32</v>
      </c>
      <c r="E27" s="32">
        <f t="shared" si="1"/>
        <v>89.741697416974162</v>
      </c>
    </row>
    <row r="28" spans="1:9">
      <c r="A28" s="4" t="s">
        <v>16</v>
      </c>
      <c r="B28" s="5" t="s">
        <v>15</v>
      </c>
      <c r="C28" s="31">
        <f>C31+C30</f>
        <v>27</v>
      </c>
      <c r="D28" s="31">
        <f>D31+D30</f>
        <v>14.46</v>
      </c>
      <c r="E28" s="32">
        <f t="shared" si="1"/>
        <v>53.555555555555557</v>
      </c>
    </row>
    <row r="29" spans="1:9">
      <c r="A29" s="20" t="s">
        <v>24</v>
      </c>
      <c r="B29" s="20" t="s">
        <v>23</v>
      </c>
      <c r="C29" s="32">
        <f>C30</f>
        <v>15</v>
      </c>
      <c r="D29" s="32">
        <f>D30</f>
        <v>6.44</v>
      </c>
      <c r="E29" s="32">
        <f t="shared" si="1"/>
        <v>42.933333333333337</v>
      </c>
    </row>
    <row r="30" spans="1:9" ht="27.75" customHeight="1">
      <c r="A30" s="18" t="s">
        <v>25</v>
      </c>
      <c r="B30" s="19" t="s">
        <v>46</v>
      </c>
      <c r="C30" s="32">
        <v>15</v>
      </c>
      <c r="D30" s="44">
        <v>6.44</v>
      </c>
      <c r="E30" s="32">
        <f t="shared" si="1"/>
        <v>42.933333333333337</v>
      </c>
    </row>
    <row r="31" spans="1:9" ht="18.75">
      <c r="A31" s="6" t="s">
        <v>18</v>
      </c>
      <c r="B31" s="7" t="s">
        <v>17</v>
      </c>
      <c r="C31" s="32">
        <f>C32+C34</f>
        <v>12</v>
      </c>
      <c r="D31" s="32">
        <f>D32+D34</f>
        <v>8.02</v>
      </c>
      <c r="E31" s="32">
        <f t="shared" si="1"/>
        <v>66.833333333333329</v>
      </c>
      <c r="F31" s="21"/>
    </row>
    <row r="32" spans="1:9" s="1" customFormat="1">
      <c r="A32" s="6" t="s">
        <v>50</v>
      </c>
      <c r="B32" s="8" t="s">
        <v>48</v>
      </c>
      <c r="C32" s="32">
        <f>C33</f>
        <v>11</v>
      </c>
      <c r="D32" s="32">
        <f>D33</f>
        <v>8.27</v>
      </c>
      <c r="E32" s="32">
        <f t="shared" si="1"/>
        <v>75.181818181818187</v>
      </c>
    </row>
    <row r="33" spans="1:5" s="1" customFormat="1" ht="25.5">
      <c r="A33" s="6" t="s">
        <v>49</v>
      </c>
      <c r="B33" s="8" t="s">
        <v>55</v>
      </c>
      <c r="C33" s="32">
        <v>11</v>
      </c>
      <c r="D33" s="45">
        <v>8.27</v>
      </c>
      <c r="E33" s="32">
        <f t="shared" si="1"/>
        <v>75.181818181818187</v>
      </c>
    </row>
    <row r="34" spans="1:5" s="1" customFormat="1">
      <c r="A34" s="6" t="s">
        <v>80</v>
      </c>
      <c r="B34" s="8" t="s">
        <v>81</v>
      </c>
      <c r="C34" s="32">
        <f>C35</f>
        <v>1</v>
      </c>
      <c r="D34" s="32">
        <f>D35</f>
        <v>-0.25</v>
      </c>
      <c r="E34" s="32">
        <f t="shared" si="1"/>
        <v>-25</v>
      </c>
    </row>
    <row r="35" spans="1:5" s="1" customFormat="1" ht="25.5">
      <c r="A35" s="6" t="s">
        <v>49</v>
      </c>
      <c r="B35" s="8" t="s">
        <v>82</v>
      </c>
      <c r="C35" s="32">
        <v>1</v>
      </c>
      <c r="D35" s="47">
        <v>-0.25</v>
      </c>
      <c r="E35" s="32">
        <f t="shared" si="1"/>
        <v>-25</v>
      </c>
    </row>
    <row r="36" spans="1:5" ht="15.75">
      <c r="A36" s="13" t="s">
        <v>22</v>
      </c>
      <c r="B36" s="14" t="s">
        <v>27</v>
      </c>
      <c r="C36" s="33">
        <f>C37</f>
        <v>0.2</v>
      </c>
      <c r="D36" s="33">
        <f>D37</f>
        <v>0</v>
      </c>
      <c r="E36" s="32">
        <f t="shared" si="1"/>
        <v>0</v>
      </c>
    </row>
    <row r="37" spans="1:5" ht="25.5">
      <c r="A37" s="11" t="s">
        <v>20</v>
      </c>
      <c r="B37" s="11" t="s">
        <v>21</v>
      </c>
      <c r="C37" s="34">
        <f>C38</f>
        <v>0.2</v>
      </c>
      <c r="D37" s="34">
        <f>D38</f>
        <v>0</v>
      </c>
      <c r="E37" s="32">
        <f t="shared" si="1"/>
        <v>0</v>
      </c>
    </row>
    <row r="38" spans="1:5" ht="51">
      <c r="A38" s="8" t="s">
        <v>42</v>
      </c>
      <c r="B38" s="12" t="s">
        <v>30</v>
      </c>
      <c r="C38" s="34">
        <v>0.2</v>
      </c>
      <c r="D38" s="44">
        <v>0</v>
      </c>
      <c r="E38" s="32">
        <f t="shared" si="1"/>
        <v>0</v>
      </c>
    </row>
    <row r="39" spans="1:5" ht="25.5">
      <c r="A39" s="4" t="s">
        <v>8</v>
      </c>
      <c r="B39" s="5" t="s">
        <v>9</v>
      </c>
      <c r="C39" s="35">
        <f t="shared" ref="C39:D41" si="2">C40</f>
        <v>47.9</v>
      </c>
      <c r="D39" s="35">
        <f t="shared" si="2"/>
        <v>27.63</v>
      </c>
      <c r="E39" s="32">
        <f t="shared" si="1"/>
        <v>57.682672233820455</v>
      </c>
    </row>
    <row r="40" spans="1:5" ht="51">
      <c r="A40" s="18" t="s">
        <v>28</v>
      </c>
      <c r="B40" s="25" t="s">
        <v>31</v>
      </c>
      <c r="C40" s="36">
        <f t="shared" si="2"/>
        <v>47.9</v>
      </c>
      <c r="D40" s="36">
        <f t="shared" si="2"/>
        <v>27.63</v>
      </c>
      <c r="E40" s="32">
        <f t="shared" si="1"/>
        <v>57.682672233820455</v>
      </c>
    </row>
    <row r="41" spans="1:5" ht="51">
      <c r="A41" s="18" t="s">
        <v>29</v>
      </c>
      <c r="B41" s="19" t="s">
        <v>32</v>
      </c>
      <c r="C41" s="36">
        <f t="shared" si="2"/>
        <v>47.9</v>
      </c>
      <c r="D41" s="36">
        <f t="shared" si="2"/>
        <v>27.63</v>
      </c>
      <c r="E41" s="32">
        <f t="shared" si="1"/>
        <v>57.682672233820455</v>
      </c>
    </row>
    <row r="42" spans="1:5" ht="51">
      <c r="A42" s="6" t="s">
        <v>43</v>
      </c>
      <c r="B42" s="8" t="s">
        <v>47</v>
      </c>
      <c r="C42" s="32">
        <v>47.9</v>
      </c>
      <c r="D42" s="45">
        <v>27.63</v>
      </c>
      <c r="E42" s="32">
        <f t="shared" si="1"/>
        <v>57.682672233820455</v>
      </c>
    </row>
    <row r="43" spans="1:5">
      <c r="A43" s="4" t="s">
        <v>83</v>
      </c>
      <c r="B43" s="26" t="s">
        <v>84</v>
      </c>
      <c r="C43" s="31">
        <f>C44</f>
        <v>3</v>
      </c>
      <c r="D43" s="31">
        <f>D44</f>
        <v>0.04</v>
      </c>
      <c r="E43" s="32">
        <f t="shared" si="1"/>
        <v>1.3333333333333335</v>
      </c>
    </row>
    <row r="44" spans="1:5" s="1" customFormat="1" ht="25.5">
      <c r="A44" s="6" t="s">
        <v>85</v>
      </c>
      <c r="B44" s="19" t="s">
        <v>86</v>
      </c>
      <c r="C44" s="32">
        <f>C45</f>
        <v>3</v>
      </c>
      <c r="D44" s="32">
        <f>D45</f>
        <v>0.04</v>
      </c>
      <c r="E44" s="32">
        <f t="shared" si="1"/>
        <v>1.3333333333333335</v>
      </c>
    </row>
    <row r="45" spans="1:5" s="1" customFormat="1" ht="38.25">
      <c r="A45" s="6" t="s">
        <v>87</v>
      </c>
      <c r="B45" s="19" t="s">
        <v>88</v>
      </c>
      <c r="C45" s="32">
        <v>3</v>
      </c>
      <c r="D45" s="44">
        <v>0.04</v>
      </c>
      <c r="E45" s="32">
        <f t="shared" si="1"/>
        <v>1.3333333333333335</v>
      </c>
    </row>
    <row r="46" spans="1:5">
      <c r="A46" s="4" t="s">
        <v>99</v>
      </c>
      <c r="B46" s="26" t="s">
        <v>100</v>
      </c>
      <c r="C46" s="31">
        <f>C47</f>
        <v>5.2</v>
      </c>
      <c r="D46" s="31">
        <f>D47</f>
        <v>5.4</v>
      </c>
      <c r="E46" s="32">
        <f t="shared" si="1"/>
        <v>103.84615384615385</v>
      </c>
    </row>
    <row r="47" spans="1:5" s="1" customFormat="1">
      <c r="A47" s="6" t="s">
        <v>101</v>
      </c>
      <c r="B47" s="20" t="s">
        <v>102</v>
      </c>
      <c r="C47" s="32">
        <f>C48</f>
        <v>5.2</v>
      </c>
      <c r="D47" s="32">
        <f>D48</f>
        <v>5.4</v>
      </c>
      <c r="E47" s="32">
        <f t="shared" si="1"/>
        <v>103.84615384615385</v>
      </c>
    </row>
    <row r="48" spans="1:5" s="1" customFormat="1">
      <c r="A48" s="6" t="s">
        <v>103</v>
      </c>
      <c r="B48" s="19" t="s">
        <v>104</v>
      </c>
      <c r="C48" s="32">
        <v>5.2</v>
      </c>
      <c r="D48" s="32">
        <v>5.4</v>
      </c>
      <c r="E48" s="32">
        <f t="shared" si="1"/>
        <v>103.84615384615385</v>
      </c>
    </row>
    <row r="49" spans="1:5" s="1" customFormat="1">
      <c r="A49" s="4" t="s">
        <v>10</v>
      </c>
      <c r="B49" s="9" t="s">
        <v>11</v>
      </c>
      <c r="C49" s="31">
        <f>C50</f>
        <v>2953.4</v>
      </c>
      <c r="D49" s="31">
        <f>D50</f>
        <v>2233.6</v>
      </c>
      <c r="E49" s="32">
        <f t="shared" si="1"/>
        <v>75.628089659375632</v>
      </c>
    </row>
    <row r="50" spans="1:5" ht="25.5">
      <c r="A50" s="4" t="s">
        <v>12</v>
      </c>
      <c r="B50" s="5" t="s">
        <v>14</v>
      </c>
      <c r="C50" s="31">
        <f>C51+C54+C57</f>
        <v>2953.4</v>
      </c>
      <c r="D50" s="31">
        <f>D51+D54+D57</f>
        <v>2233.6</v>
      </c>
      <c r="E50" s="32">
        <f t="shared" si="1"/>
        <v>75.628089659375632</v>
      </c>
    </row>
    <row r="51" spans="1:5">
      <c r="A51" s="13" t="s">
        <v>58</v>
      </c>
      <c r="B51" s="22" t="s">
        <v>53</v>
      </c>
      <c r="C51" s="37">
        <f>C52</f>
        <v>1032.5</v>
      </c>
      <c r="D51" s="37">
        <f>D52</f>
        <v>774.5</v>
      </c>
      <c r="E51" s="32">
        <f t="shared" si="1"/>
        <v>75.012106537530272</v>
      </c>
    </row>
    <row r="52" spans="1:5" ht="25.5">
      <c r="A52" s="15" t="s">
        <v>89</v>
      </c>
      <c r="B52" s="19" t="s">
        <v>90</v>
      </c>
      <c r="C52" s="32">
        <f>C53</f>
        <v>1032.5</v>
      </c>
      <c r="D52" s="32">
        <f>D53</f>
        <v>774.5</v>
      </c>
      <c r="E52" s="32">
        <f t="shared" si="1"/>
        <v>75.012106537530272</v>
      </c>
    </row>
    <row r="53" spans="1:5" ht="25.5">
      <c r="A53" s="15" t="s">
        <v>91</v>
      </c>
      <c r="B53" s="24" t="s">
        <v>92</v>
      </c>
      <c r="C53" s="32">
        <v>1032.5</v>
      </c>
      <c r="D53" s="45">
        <v>774.5</v>
      </c>
      <c r="E53" s="32">
        <f t="shared" si="1"/>
        <v>75.012106537530272</v>
      </c>
    </row>
    <row r="54" spans="1:5">
      <c r="A54" s="17" t="s">
        <v>59</v>
      </c>
      <c r="B54" s="16" t="s">
        <v>52</v>
      </c>
      <c r="C54" s="31">
        <f>C55</f>
        <v>104.2</v>
      </c>
      <c r="D54" s="31">
        <f>D55</f>
        <v>69.400000000000006</v>
      </c>
      <c r="E54" s="32">
        <f t="shared" si="1"/>
        <v>66.602687140115165</v>
      </c>
    </row>
    <row r="55" spans="1:5" ht="40.5" customHeight="1">
      <c r="A55" s="12" t="s">
        <v>60</v>
      </c>
      <c r="B55" s="15" t="s">
        <v>19</v>
      </c>
      <c r="C55" s="32">
        <f>C56</f>
        <v>104.2</v>
      </c>
      <c r="D55" s="32">
        <f>D56</f>
        <v>69.400000000000006</v>
      </c>
      <c r="E55" s="32">
        <f t="shared" si="1"/>
        <v>66.602687140115165</v>
      </c>
    </row>
    <row r="56" spans="1:5" s="1" customFormat="1" ht="25.5">
      <c r="A56" s="12" t="s">
        <v>61</v>
      </c>
      <c r="B56" s="15" t="s">
        <v>45</v>
      </c>
      <c r="C56" s="32">
        <v>104.2</v>
      </c>
      <c r="D56" s="44">
        <v>69.400000000000006</v>
      </c>
      <c r="E56" s="32">
        <f t="shared" si="1"/>
        <v>66.602687140115165</v>
      </c>
    </row>
    <row r="57" spans="1:5" s="1" customFormat="1" ht="43.5" customHeight="1">
      <c r="A57" s="17" t="s">
        <v>62</v>
      </c>
      <c r="B57" s="16" t="s">
        <v>41</v>
      </c>
      <c r="C57" s="31">
        <f>C59</f>
        <v>1816.7</v>
      </c>
      <c r="D57" s="31">
        <f>D59</f>
        <v>1389.7</v>
      </c>
      <c r="E57" s="32">
        <f t="shared" si="1"/>
        <v>76.495844112952057</v>
      </c>
    </row>
    <row r="58" spans="1:5">
      <c r="A58" s="12" t="s">
        <v>63</v>
      </c>
      <c r="B58" s="15" t="s">
        <v>93</v>
      </c>
      <c r="C58" s="32">
        <f>C59</f>
        <v>1816.7</v>
      </c>
      <c r="D58" s="32">
        <f>D59</f>
        <v>1389.7</v>
      </c>
      <c r="E58" s="32">
        <f t="shared" si="1"/>
        <v>76.495844112952057</v>
      </c>
    </row>
    <row r="59" spans="1:5">
      <c r="A59" s="12" t="s">
        <v>94</v>
      </c>
      <c r="B59" s="19" t="s">
        <v>64</v>
      </c>
      <c r="C59" s="32">
        <v>1816.7</v>
      </c>
      <c r="D59" s="44">
        <v>1389.7</v>
      </c>
      <c r="E59" s="32">
        <f t="shared" si="1"/>
        <v>76.495844112952057</v>
      </c>
    </row>
    <row r="60" spans="1:5" s="1" customFormat="1" ht="54.75" customHeight="1">
      <c r="A60" s="9"/>
      <c r="B60" s="9" t="s">
        <v>13</v>
      </c>
      <c r="C60" s="31">
        <f>C13+C49</f>
        <v>3698</v>
      </c>
      <c r="D60" s="31">
        <f>D13+D49</f>
        <v>2793.18</v>
      </c>
      <c r="E60" s="32">
        <f t="shared" si="1"/>
        <v>75.532179556517036</v>
      </c>
    </row>
  </sheetData>
  <mergeCells count="5">
    <mergeCell ref="A5:E5"/>
    <mergeCell ref="A7:E7"/>
    <mergeCell ref="A11:A12"/>
    <mergeCell ref="B11:B12"/>
    <mergeCell ref="B2:F2"/>
  </mergeCells>
  <pageMargins left="0.98425196850393704" right="0.31496062992125984" top="0.53" bottom="0.15748031496062992" header="0.67" footer="0.19685039370078741"/>
  <pageSetup paperSize="9" scale="67" fitToHeight="2" orientation="portrait" verticalDpi="0" r:id="rId1"/>
  <headerFooter alignWithMargins="0"/>
  <rowBreaks count="1" manualBreakCount="1">
    <brk id="4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2021-11-02T12:15:52Z</dcterms:modified>
</cp:coreProperties>
</file>