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" sheetId="2" r:id="rId1"/>
  </sheets>
  <definedNames>
    <definedName name="_xlnm.Print_Titles" localSheetId="0">'№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7" i="2"/>
  <c r="N87"/>
  <c r="O87"/>
  <c r="P87"/>
  <c r="Q87"/>
  <c r="R87"/>
  <c r="T97"/>
  <c r="R97"/>
  <c r="Q97"/>
  <c r="P97"/>
  <c r="O97"/>
  <c r="N97"/>
  <c r="M97"/>
  <c r="S96"/>
  <c r="R96"/>
  <c r="R95" s="1"/>
  <c r="R94" s="1"/>
  <c r="R93" s="1"/>
  <c r="Q96"/>
  <c r="P96"/>
  <c r="P95" s="1"/>
  <c r="P94" s="1"/>
  <c r="P93" s="1"/>
  <c r="O96"/>
  <c r="N96"/>
  <c r="N95" s="1"/>
  <c r="N94" s="1"/>
  <c r="N93" s="1"/>
  <c r="M96"/>
  <c r="L96"/>
  <c r="L95" s="1"/>
  <c r="L94" s="1"/>
  <c r="L93" s="1"/>
  <c r="S95"/>
  <c r="T95" s="1"/>
  <c r="Q95"/>
  <c r="Q94" s="1"/>
  <c r="Q93" s="1"/>
  <c r="O95"/>
  <c r="O94" s="1"/>
  <c r="O93" s="1"/>
  <c r="M95"/>
  <c r="M94" s="1"/>
  <c r="M93" s="1"/>
  <c r="T96" l="1"/>
  <c r="S94"/>
  <c r="T94" l="1"/>
  <c r="S93"/>
  <c r="T93" s="1"/>
  <c r="M57" l="1"/>
  <c r="N57"/>
  <c r="O57"/>
  <c r="P57"/>
  <c r="Q57"/>
  <c r="R57"/>
  <c r="S57"/>
  <c r="S42"/>
  <c r="L42"/>
  <c r="T36" l="1"/>
  <c r="O34"/>
  <c r="O33" s="1"/>
  <c r="O32" s="1"/>
  <c r="S34"/>
  <c r="M35"/>
  <c r="M34" s="1"/>
  <c r="M33" s="1"/>
  <c r="M32" s="1"/>
  <c r="N35"/>
  <c r="N34" s="1"/>
  <c r="N33" s="1"/>
  <c r="N32" s="1"/>
  <c r="O35"/>
  <c r="P35"/>
  <c r="P34" s="1"/>
  <c r="P33" s="1"/>
  <c r="P32" s="1"/>
  <c r="Q35"/>
  <c r="Q34" s="1"/>
  <c r="Q33" s="1"/>
  <c r="Q32" s="1"/>
  <c r="R35"/>
  <c r="R34" s="1"/>
  <c r="R33" s="1"/>
  <c r="R32" s="1"/>
  <c r="S35"/>
  <c r="L35"/>
  <c r="L34" s="1"/>
  <c r="L33" s="1"/>
  <c r="L32" s="1"/>
  <c r="T35" l="1"/>
  <c r="T34"/>
  <c r="S33"/>
  <c r="T86"/>
  <c r="S85"/>
  <c r="R85"/>
  <c r="Q85"/>
  <c r="Q84" s="1"/>
  <c r="Q83" s="1"/>
  <c r="Q82" s="1"/>
  <c r="Q81" s="1"/>
  <c r="P85"/>
  <c r="P84" s="1"/>
  <c r="P83" s="1"/>
  <c r="P82" s="1"/>
  <c r="P81" s="1"/>
  <c r="O85"/>
  <c r="O84" s="1"/>
  <c r="O83" s="1"/>
  <c r="O82" s="1"/>
  <c r="O81" s="1"/>
  <c r="N85"/>
  <c r="M85"/>
  <c r="M84" s="1"/>
  <c r="M83" s="1"/>
  <c r="M82" s="1"/>
  <c r="M81" s="1"/>
  <c r="L85"/>
  <c r="L84" s="1"/>
  <c r="L83" s="1"/>
  <c r="L82" s="1"/>
  <c r="S84"/>
  <c r="R84"/>
  <c r="R83" s="1"/>
  <c r="R82" s="1"/>
  <c r="R81" s="1"/>
  <c r="N84"/>
  <c r="N83" s="1"/>
  <c r="N82" s="1"/>
  <c r="N81" s="1"/>
  <c r="S83"/>
  <c r="S82" s="1"/>
  <c r="S81" s="1"/>
  <c r="T51"/>
  <c r="T53"/>
  <c r="M52"/>
  <c r="M50" s="1"/>
  <c r="N52"/>
  <c r="N50" s="1"/>
  <c r="O52"/>
  <c r="O50" s="1"/>
  <c r="P52"/>
  <c r="P50" s="1"/>
  <c r="Q52"/>
  <c r="Q50" s="1"/>
  <c r="R52"/>
  <c r="R50" s="1"/>
  <c r="S52"/>
  <c r="L52"/>
  <c r="L50" s="1"/>
  <c r="S91"/>
  <c r="T33" l="1"/>
  <c r="S32"/>
  <c r="T32" s="1"/>
  <c r="T52"/>
  <c r="T83"/>
  <c r="T85"/>
  <c r="L81"/>
  <c r="T82"/>
  <c r="T84"/>
  <c r="S50"/>
  <c r="T31"/>
  <c r="S30"/>
  <c r="R30"/>
  <c r="Q30"/>
  <c r="P30"/>
  <c r="O30"/>
  <c r="N30"/>
  <c r="M30"/>
  <c r="L30"/>
  <c r="T29"/>
  <c r="S28"/>
  <c r="R28"/>
  <c r="Q28"/>
  <c r="P28"/>
  <c r="O28"/>
  <c r="N28"/>
  <c r="M28"/>
  <c r="L28"/>
  <c r="S21"/>
  <c r="L21"/>
  <c r="M26"/>
  <c r="N26"/>
  <c r="O26"/>
  <c r="P26"/>
  <c r="Q26"/>
  <c r="R26"/>
  <c r="S26"/>
  <c r="L26"/>
  <c r="S40"/>
  <c r="S39" s="1"/>
  <c r="L40"/>
  <c r="L39" s="1"/>
  <c r="S43"/>
  <c r="L43"/>
  <c r="Q44"/>
  <c r="Q43" s="1"/>
  <c r="Q42" s="1"/>
  <c r="Q41" s="1"/>
  <c r="Q40" s="1"/>
  <c r="Q39" s="1"/>
  <c r="M44"/>
  <c r="M43" s="1"/>
  <c r="M42" s="1"/>
  <c r="M41" s="1"/>
  <c r="M40" s="1"/>
  <c r="M39" s="1"/>
  <c r="N44"/>
  <c r="N43" s="1"/>
  <c r="N42" s="1"/>
  <c r="N41" s="1"/>
  <c r="N40" s="1"/>
  <c r="N39" s="1"/>
  <c r="O44"/>
  <c r="O43" s="1"/>
  <c r="O42" s="1"/>
  <c r="O41" s="1"/>
  <c r="O40" s="1"/>
  <c r="O39" s="1"/>
  <c r="P44"/>
  <c r="P43" s="1"/>
  <c r="P42" s="1"/>
  <c r="P41" s="1"/>
  <c r="P40" s="1"/>
  <c r="P39" s="1"/>
  <c r="R44"/>
  <c r="R43" s="1"/>
  <c r="R42" s="1"/>
  <c r="R41" s="1"/>
  <c r="R40" s="1"/>
  <c r="R39" s="1"/>
  <c r="S47"/>
  <c r="S46" s="1"/>
  <c r="L47"/>
  <c r="L46" s="1"/>
  <c r="L45" s="1"/>
  <c r="L57"/>
  <c r="L56" s="1"/>
  <c r="L55" s="1"/>
  <c r="S56"/>
  <c r="S55" s="1"/>
  <c r="S64"/>
  <c r="S63" s="1"/>
  <c r="S62" s="1"/>
  <c r="S61" s="1"/>
  <c r="L64"/>
  <c r="L63" s="1"/>
  <c r="L62" s="1"/>
  <c r="L61" s="1"/>
  <c r="L60" s="1"/>
  <c r="M79"/>
  <c r="N79"/>
  <c r="O79"/>
  <c r="P79"/>
  <c r="Q79"/>
  <c r="R79"/>
  <c r="S79"/>
  <c r="S78" s="1"/>
  <c r="L79"/>
  <c r="L78" s="1"/>
  <c r="L91"/>
  <c r="T27"/>
  <c r="T44"/>
  <c r="M65"/>
  <c r="N65"/>
  <c r="O65"/>
  <c r="P65"/>
  <c r="Q65"/>
  <c r="R65"/>
  <c r="T66"/>
  <c r="T80"/>
  <c r="T92"/>
  <c r="M91"/>
  <c r="M90" s="1"/>
  <c r="N91"/>
  <c r="N90" s="1"/>
  <c r="O91"/>
  <c r="O90" s="1"/>
  <c r="P91"/>
  <c r="P90" s="1"/>
  <c r="P89" s="1"/>
  <c r="P88" s="1"/>
  <c r="Q91"/>
  <c r="Q90" s="1"/>
  <c r="R91"/>
  <c r="R90" s="1"/>
  <c r="T81" l="1"/>
  <c r="S45"/>
  <c r="T45" s="1"/>
  <c r="T50"/>
  <c r="T30"/>
  <c r="S25"/>
  <c r="L25"/>
  <c r="Q78"/>
  <c r="Q77" s="1"/>
  <c r="Q76" s="1"/>
  <c r="Q75" s="1"/>
  <c r="Q74" s="1"/>
  <c r="M78"/>
  <c r="M77" s="1"/>
  <c r="M76" s="1"/>
  <c r="M75" s="1"/>
  <c r="M74" s="1"/>
  <c r="R78"/>
  <c r="R77" s="1"/>
  <c r="R76" s="1"/>
  <c r="R75" s="1"/>
  <c r="R74" s="1"/>
  <c r="N78"/>
  <c r="N77" s="1"/>
  <c r="N76" s="1"/>
  <c r="N75" s="1"/>
  <c r="N74" s="1"/>
  <c r="T28"/>
  <c r="O78"/>
  <c r="O77" s="1"/>
  <c r="O76" s="1"/>
  <c r="O75" s="1"/>
  <c r="O74" s="1"/>
  <c r="P78"/>
  <c r="P77" s="1"/>
  <c r="P76" s="1"/>
  <c r="P75" s="1"/>
  <c r="P74" s="1"/>
  <c r="M25"/>
  <c r="M24" s="1"/>
  <c r="M23" s="1"/>
  <c r="M22" s="1"/>
  <c r="M21" s="1"/>
  <c r="M20" s="1"/>
  <c r="M19" s="1"/>
  <c r="M18" s="1"/>
  <c r="M17" s="1"/>
  <c r="M16" s="1"/>
  <c r="M15" s="1"/>
  <c r="M14" s="1"/>
  <c r="M13" s="1"/>
  <c r="Q25"/>
  <c r="Q24" s="1"/>
  <c r="Q23" s="1"/>
  <c r="Q22" s="1"/>
  <c r="Q21" s="1"/>
  <c r="Q20" s="1"/>
  <c r="Q19" s="1"/>
  <c r="Q18" s="1"/>
  <c r="Q17" s="1"/>
  <c r="Q16" s="1"/>
  <c r="Q15" s="1"/>
  <c r="Q14" s="1"/>
  <c r="Q13" s="1"/>
  <c r="P25"/>
  <c r="P24" s="1"/>
  <c r="P23" s="1"/>
  <c r="P22" s="1"/>
  <c r="P21" s="1"/>
  <c r="O25"/>
  <c r="N25"/>
  <c r="N24" s="1"/>
  <c r="N23" s="1"/>
  <c r="N22" s="1"/>
  <c r="N21" s="1"/>
  <c r="N20" s="1"/>
  <c r="N19" s="1"/>
  <c r="N18" s="1"/>
  <c r="N17" s="1"/>
  <c r="N16" s="1"/>
  <c r="N15" s="1"/>
  <c r="N14" s="1"/>
  <c r="N13" s="1"/>
  <c r="R25"/>
  <c r="R24" s="1"/>
  <c r="R23" s="1"/>
  <c r="R22" s="1"/>
  <c r="R21" s="1"/>
  <c r="R20" s="1"/>
  <c r="R19" s="1"/>
  <c r="R18" s="1"/>
  <c r="R17" s="1"/>
  <c r="R16" s="1"/>
  <c r="R15" s="1"/>
  <c r="R14" s="1"/>
  <c r="R13" s="1"/>
  <c r="T42"/>
  <c r="L38"/>
  <c r="L37" s="1"/>
  <c r="T43"/>
  <c r="S20"/>
  <c r="S19" s="1"/>
  <c r="S18" s="1"/>
  <c r="L20"/>
  <c r="L19" s="1"/>
  <c r="L18" s="1"/>
  <c r="L16"/>
  <c r="L15" s="1"/>
  <c r="L14" s="1"/>
  <c r="L13" s="1"/>
  <c r="T40"/>
  <c r="T39"/>
  <c r="L54"/>
  <c r="T56"/>
  <c r="T57"/>
  <c r="T61"/>
  <c r="T62"/>
  <c r="P73"/>
  <c r="P72" s="1"/>
  <c r="P71" s="1"/>
  <c r="P70" s="1"/>
  <c r="P69" s="1"/>
  <c r="P68" s="1"/>
  <c r="L72"/>
  <c r="L71" s="1"/>
  <c r="L70" s="1"/>
  <c r="L77"/>
  <c r="L76" s="1"/>
  <c r="L75" s="1"/>
  <c r="L74" s="1"/>
  <c r="L90"/>
  <c r="L89" s="1"/>
  <c r="L88" s="1"/>
  <c r="L87" s="1"/>
  <c r="S90"/>
  <c r="S89" s="1"/>
  <c r="M89"/>
  <c r="M88" s="1"/>
  <c r="T67"/>
  <c r="N73"/>
  <c r="N72" s="1"/>
  <c r="N71" s="1"/>
  <c r="N70" s="1"/>
  <c r="N69" s="1"/>
  <c r="N68" s="1"/>
  <c r="R73"/>
  <c r="R72" s="1"/>
  <c r="R71" s="1"/>
  <c r="R70" s="1"/>
  <c r="R69" s="1"/>
  <c r="R68" s="1"/>
  <c r="S60"/>
  <c r="T55"/>
  <c r="S54"/>
  <c r="T26"/>
  <c r="S16"/>
  <c r="S15" s="1"/>
  <c r="Q89"/>
  <c r="Q88" s="1"/>
  <c r="Q73"/>
  <c r="Q72" s="1"/>
  <c r="Q71" s="1"/>
  <c r="Q70" s="1"/>
  <c r="Q69" s="1"/>
  <c r="Q68" s="1"/>
  <c r="M73"/>
  <c r="M72" s="1"/>
  <c r="M71" s="1"/>
  <c r="M70" s="1"/>
  <c r="M69" s="1"/>
  <c r="M68" s="1"/>
  <c r="T65"/>
  <c r="T63"/>
  <c r="T41"/>
  <c r="O24"/>
  <c r="O23" s="1"/>
  <c r="O22" s="1"/>
  <c r="O21" s="1"/>
  <c r="O20" s="1"/>
  <c r="O19" s="1"/>
  <c r="O18" s="1"/>
  <c r="O17" s="1"/>
  <c r="O16" s="1"/>
  <c r="O15" s="1"/>
  <c r="O14" s="1"/>
  <c r="O13" s="1"/>
  <c r="T59"/>
  <c r="N89"/>
  <c r="N88" s="1"/>
  <c r="R89"/>
  <c r="R88" s="1"/>
  <c r="O89"/>
  <c r="O88" s="1"/>
  <c r="O73"/>
  <c r="O72" s="1"/>
  <c r="O71" s="1"/>
  <c r="O70" s="1"/>
  <c r="O69" s="1"/>
  <c r="O68" s="1"/>
  <c r="L12" l="1"/>
  <c r="S38"/>
  <c r="S37" s="1"/>
  <c r="T91"/>
  <c r="O67"/>
  <c r="O64" s="1"/>
  <c r="O63" s="1"/>
  <c r="O62" s="1"/>
  <c r="O61" s="1"/>
  <c r="O60" s="1"/>
  <c r="O59" s="1"/>
  <c r="O58" s="1"/>
  <c r="O56" s="1"/>
  <c r="O55" s="1"/>
  <c r="O54" s="1"/>
  <c r="O49" s="1"/>
  <c r="O48" s="1"/>
  <c r="O47" s="1"/>
  <c r="O46" s="1"/>
  <c r="O45" s="1"/>
  <c r="R67"/>
  <c r="R64" s="1"/>
  <c r="R63" s="1"/>
  <c r="R62" s="1"/>
  <c r="R61" s="1"/>
  <c r="R60" s="1"/>
  <c r="R59" s="1"/>
  <c r="R58" s="1"/>
  <c r="R56" s="1"/>
  <c r="R55" s="1"/>
  <c r="R54" s="1"/>
  <c r="R49" s="1"/>
  <c r="R48" s="1"/>
  <c r="R47" s="1"/>
  <c r="R46" s="1"/>
  <c r="P67"/>
  <c r="P64" s="1"/>
  <c r="P63" s="1"/>
  <c r="P62" s="1"/>
  <c r="P61" s="1"/>
  <c r="P60" s="1"/>
  <c r="P59" s="1"/>
  <c r="P58" s="1"/>
  <c r="P56" s="1"/>
  <c r="P55" s="1"/>
  <c r="P54" s="1"/>
  <c r="P49" s="1"/>
  <c r="P48" s="1"/>
  <c r="P47" s="1"/>
  <c r="P46" s="1"/>
  <c r="Q67"/>
  <c r="Q64" s="1"/>
  <c r="Q63" s="1"/>
  <c r="Q62" s="1"/>
  <c r="Q61" s="1"/>
  <c r="Q60" s="1"/>
  <c r="Q59" s="1"/>
  <c r="Q58" s="1"/>
  <c r="Q56" s="1"/>
  <c r="Q55" s="1"/>
  <c r="Q54" s="1"/>
  <c r="Q49" s="1"/>
  <c r="Q48" s="1"/>
  <c r="Q47" s="1"/>
  <c r="Q46" s="1"/>
  <c r="N67"/>
  <c r="N64" s="1"/>
  <c r="N63" s="1"/>
  <c r="N62" s="1"/>
  <c r="N61" s="1"/>
  <c r="N60" s="1"/>
  <c r="N59" s="1"/>
  <c r="N58" s="1"/>
  <c r="N56" s="1"/>
  <c r="N55" s="1"/>
  <c r="N54" s="1"/>
  <c r="N49" s="1"/>
  <c r="N48" s="1"/>
  <c r="N47" s="1"/>
  <c r="N46" s="1"/>
  <c r="M67"/>
  <c r="M64" s="1"/>
  <c r="M63" s="1"/>
  <c r="M62" s="1"/>
  <c r="M61" s="1"/>
  <c r="M60" s="1"/>
  <c r="M59" s="1"/>
  <c r="M58" s="1"/>
  <c r="M56" s="1"/>
  <c r="M55" s="1"/>
  <c r="M54" s="1"/>
  <c r="M49" s="1"/>
  <c r="M48" s="1"/>
  <c r="M47" s="1"/>
  <c r="M46" s="1"/>
  <c r="L69"/>
  <c r="L68" s="1"/>
  <c r="T18"/>
  <c r="T20"/>
  <c r="P20"/>
  <c r="P19" s="1"/>
  <c r="P18" s="1"/>
  <c r="P17" s="1"/>
  <c r="P16" s="1"/>
  <c r="P15" s="1"/>
  <c r="P14" s="1"/>
  <c r="P13" s="1"/>
  <c r="T19"/>
  <c r="T17"/>
  <c r="T16"/>
  <c r="T25"/>
  <c r="T49"/>
  <c r="T54"/>
  <c r="T64"/>
  <c r="T78"/>
  <c r="T79"/>
  <c r="T24"/>
  <c r="T60"/>
  <c r="S14"/>
  <c r="T15"/>
  <c r="S72"/>
  <c r="T73"/>
  <c r="T90"/>
  <c r="T37" l="1"/>
  <c r="L11"/>
  <c r="L10" s="1"/>
  <c r="R45"/>
  <c r="R38" s="1"/>
  <c r="R37" s="1"/>
  <c r="R12" s="1"/>
  <c r="R11" s="1"/>
  <c r="T38"/>
  <c r="N45"/>
  <c r="N38" s="1"/>
  <c r="N37" s="1"/>
  <c r="N12" s="1"/>
  <c r="N11" s="1"/>
  <c r="M45"/>
  <c r="M38" s="1"/>
  <c r="M37" s="1"/>
  <c r="M12" s="1"/>
  <c r="M11" s="1"/>
  <c r="P45"/>
  <c r="P38" s="1"/>
  <c r="P37" s="1"/>
  <c r="P12" s="1"/>
  <c r="P11" s="1"/>
  <c r="Q45"/>
  <c r="Q38" s="1"/>
  <c r="Q37" s="1"/>
  <c r="Q12" s="1"/>
  <c r="Q11" s="1"/>
  <c r="O38"/>
  <c r="O37" s="1"/>
  <c r="O12" s="1"/>
  <c r="O11" s="1"/>
  <c r="T23"/>
  <c r="T58"/>
  <c r="S71"/>
  <c r="T72"/>
  <c r="T89"/>
  <c r="S88"/>
  <c r="S87" s="1"/>
  <c r="S13"/>
  <c r="S12" s="1"/>
  <c r="T14"/>
  <c r="T48"/>
  <c r="R10" l="1"/>
  <c r="N10"/>
  <c r="Q10"/>
  <c r="O10"/>
  <c r="M10"/>
  <c r="P10"/>
  <c r="T71"/>
  <c r="S70"/>
  <c r="T46"/>
  <c r="T47"/>
  <c r="T88"/>
  <c r="T21"/>
  <c r="T22"/>
  <c r="T13"/>
  <c r="S69" l="1"/>
  <c r="S68" s="1"/>
  <c r="T70"/>
  <c r="T87"/>
  <c r="T69" l="1"/>
  <c r="T12"/>
  <c r="T68" l="1"/>
  <c r="S77" l="1"/>
  <c r="T77" l="1"/>
  <c r="S76"/>
  <c r="T76" l="1"/>
  <c r="S75"/>
  <c r="S74" s="1"/>
  <c r="S11" s="1"/>
  <c r="T75" l="1"/>
  <c r="S10"/>
  <c r="T74" l="1"/>
  <c r="T11" l="1"/>
  <c r="T10"/>
</calcChain>
</file>

<file path=xl/sharedStrings.xml><?xml version="1.0" encoding="utf-8"?>
<sst xmlns="http://schemas.openxmlformats.org/spreadsheetml/2006/main" count="537" uniqueCount="128">
  <si>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</si>
  <si>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</si>
  <si>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</si>
  <si>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</si>
  <si>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</si>
  <si>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</si>
  <si>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</si>
  <si>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</si>
  <si>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</si>
  <si>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</si>
  <si>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</si>
  <si>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</si>
  <si>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</si>
  <si>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</si>
  <si>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</si>
  <si>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</si>
  <si>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</si>
  <si>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</si>
  <si>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</si>
  <si>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</si>
  <si>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</si>
  <si>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</si>
  <si>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</si>
  <si>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</si>
  <si>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</si>
  <si>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</si>
  <si>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</si>
  <si>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</si>
  <si>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</si>
  <si>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</si>
  <si>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</si>
  <si>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</si>
  <si>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</si>
  <si>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</si>
  <si>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</si>
  <si>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</si>
  <si>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</si>
  <si>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</si>
  <si>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</si>
  <si>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</si>
  <si>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</si>
  <si>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</si>
  <si>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</si>
  <si>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</si>
  <si>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</si>
  <si>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</si>
  <si>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</si>
  <si>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</si>
  <si>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</si>
  <si>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</si>
  <si>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</si>
  <si>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</si>
  <si>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</si>
  <si>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</si>
  <si>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</si>
  <si>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</si>
  <si>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</si>
  <si>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</si>
  <si>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</si>
  <si>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</si>
  <si>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</si>
  <si>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</si>
  <si>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</si>
  <si>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</si>
  <si>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</si>
  <si>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</si>
  <si>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</si>
  <si>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</si>
  <si>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</si>
  <si>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</si>
  <si>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</si>
  <si>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</si>
  <si>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</si>
  <si>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</si>
  <si>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</si>
  <si>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</si>
  <si>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</si>
  <si>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</si>
  <si>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</si>
  <si>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к решению Подрезчихинской сельской Думы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</si>
  <si>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</si>
  <si>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</si>
  <si>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</si>
  <si>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</si>
  <si>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</si>
  <si>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</si>
  <si>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</si>
  <si>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</si>
  <si>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</si>
  <si>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</si>
  <si>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</si>
  <si>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</si>
  <si>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</si>
  <si>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</si>
  <si>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</si>
  <si>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</si>
  <si>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</si>
  <si>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</si>
  <si>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</si>
  <si>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</si>
  <si>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</si>
  <si>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</si>
  <si>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</si>
  <si>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</si>
  <si>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</si>
  <si>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</si>
  <si>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</si>
  <si>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Социальное обеспечение и иные выплаты населению</t>
  </si>
  <si>
    <t>Осуществление градостроительной деятельности</t>
  </si>
  <si>
    <t>Осуществление части полномочий по организации ритуальных услуг</t>
  </si>
  <si>
    <t>Предупреждение и ликвидация чрезвычайных ситуаций за счет средств резервного фонда администрации муниципального района</t>
  </si>
  <si>
    <t>Предупреждение и ликвидация чрезвычайных ситуаций за счет средств бюджета поселения</t>
  </si>
  <si>
    <t>230001301S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</si>
  <si>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</si>
  <si>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</si>
  <si>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</si>
  <si>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  Обеспечение проведения выборов и референдумов</t>
  </si>
  <si>
    <t xml:space="preserve">          Проведение выборов и референдумов</t>
  </si>
  <si>
    <t>2200004000</t>
  </si>
  <si>
    <t xml:space="preserve">            Выборы представительных органов местного самоуправления</t>
  </si>
  <si>
    <t>2200004020</t>
  </si>
  <si>
    <t xml:space="preserve">                Иные бюджетные ассигнования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</si>
  <si>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4 квартал 2022 года</t>
  </si>
  <si>
    <t xml:space="preserve">      Социальное обеспечение населения</t>
  </si>
  <si>
    <t>3200003000</t>
  </si>
  <si>
    <t xml:space="preserve">            Мероприятия в области социальной политики</t>
  </si>
  <si>
    <t>3200003150</t>
  </si>
  <si>
    <t>№  00 от 00.00.2023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</si>
</sst>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2" fontId="1" fillId="0" borderId="2" xfId="7" applyNumberFormat="1">
      <alignment horizontal="center" vertical="top" shrinkToFi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9"/>
  <sheetViews>
    <sheetView showGridLines="0" tabSelected="1" view="pageBreakPreview" zoomScaleSheetLayoutView="100" workbookViewId="0">
      <pane ySplit="9" topLeftCell="A10" activePane="bottomLeft" state="frozen"/>
      <selection pane="bottomLeft" activeCell="L3" sqref="L3:U3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1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9.140625" style="1" hidden="1" customWidth="1"/>
    <col min="22" max="16384" width="9.140625" style="1"/>
  </cols>
  <sheetData>
    <row r="1" spans="1:21" ht="20.25" customHeight="1">
      <c r="L1" s="31" t="s">
        <v>96</v>
      </c>
      <c r="M1" s="31"/>
      <c r="N1" s="31"/>
      <c r="O1" s="31"/>
      <c r="P1" s="31"/>
      <c r="Q1" s="31"/>
      <c r="R1" s="31"/>
      <c r="S1" s="31"/>
      <c r="T1" s="31"/>
      <c r="U1" s="31"/>
    </row>
    <row r="2" spans="1:21" ht="48" customHeight="1">
      <c r="A2" s="33"/>
      <c r="B2" s="33"/>
      <c r="C2" s="34"/>
      <c r="D2" s="34"/>
      <c r="E2" s="34"/>
      <c r="F2" s="34"/>
      <c r="G2" s="2"/>
      <c r="H2" s="2"/>
      <c r="I2" s="2"/>
      <c r="J2" s="2"/>
      <c r="K2" s="2"/>
      <c r="L2" s="31" t="s">
        <v>79</v>
      </c>
      <c r="M2" s="31"/>
      <c r="N2" s="31"/>
      <c r="O2" s="31"/>
      <c r="P2" s="31"/>
      <c r="Q2" s="31"/>
      <c r="R2" s="31"/>
      <c r="S2" s="31"/>
      <c r="T2" s="31"/>
      <c r="U2" s="31"/>
    </row>
    <row r="3" spans="1:21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32" t="s">
        <v>127</v>
      </c>
      <c r="M3" s="30"/>
      <c r="N3" s="30"/>
      <c r="O3" s="30"/>
      <c r="P3" s="30"/>
      <c r="Q3" s="30"/>
      <c r="R3" s="30"/>
      <c r="S3" s="30"/>
      <c r="T3" s="30"/>
      <c r="U3" s="30"/>
    </row>
    <row r="4" spans="1:21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</row>
    <row r="5" spans="1:21" ht="15.75" hidden="1" customHeight="1">
      <c r="A5" s="29" t="s">
        <v>122</v>
      </c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11"/>
      <c r="N5" s="11"/>
      <c r="O5" s="11"/>
      <c r="P5" s="11"/>
      <c r="Q5" s="11"/>
      <c r="R5" s="11"/>
      <c r="S5" s="16"/>
      <c r="T5" s="16"/>
      <c r="U5" s="11"/>
    </row>
    <row r="6" spans="1:21" ht="43.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11"/>
      <c r="N6" s="11"/>
      <c r="O6" s="11"/>
      <c r="P6" s="11"/>
      <c r="Q6" s="11"/>
      <c r="R6" s="11"/>
      <c r="S6" s="16"/>
      <c r="T6" s="16"/>
      <c r="U6" s="11"/>
    </row>
    <row r="7" spans="1:21" ht="15.75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15"/>
      <c r="T7" s="15"/>
    </row>
    <row r="8" spans="1:21" ht="12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17"/>
      <c r="T8" s="17"/>
    </row>
    <row r="9" spans="1:21" ht="69.75" customHeight="1">
      <c r="A9" s="3" t="s">
        <v>80</v>
      </c>
      <c r="B9" s="3" t="s">
        <v>95</v>
      </c>
      <c r="C9" s="3" t="s">
        <v>0</v>
      </c>
      <c r="D9" s="3" t="s">
        <v>81</v>
      </c>
      <c r="E9" s="12" t="s">
        <v>82</v>
      </c>
      <c r="F9" s="3" t="s">
        <v>83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97</v>
      </c>
      <c r="M9" s="3" t="s">
        <v>1</v>
      </c>
      <c r="N9" s="3" t="s">
        <v>84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98</v>
      </c>
      <c r="T9" s="3" t="s">
        <v>99</v>
      </c>
    </row>
    <row r="10" spans="1:21">
      <c r="A10" s="4" t="s">
        <v>100</v>
      </c>
      <c r="B10" s="18" t="s">
        <v>3</v>
      </c>
      <c r="C10" s="13" t="s">
        <v>92</v>
      </c>
      <c r="D10" s="13" t="s">
        <v>92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S10" si="0">L11</f>
        <v>4481.17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 t="shared" si="0"/>
        <v>4203.5700000000006</v>
      </c>
      <c r="T10" s="7">
        <f t="shared" ref="T10:T48" si="1">S10/L10*100</f>
        <v>93.805189269766615</v>
      </c>
    </row>
    <row r="11" spans="1:21" ht="25.5">
      <c r="A11" s="4" t="s">
        <v>85</v>
      </c>
      <c r="B11" s="5" t="s">
        <v>101</v>
      </c>
      <c r="C11" s="19" t="s">
        <v>92</v>
      </c>
      <c r="D11" s="19" t="s">
        <v>92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 t="shared" ref="L11:S11" si="2">L12+L54+L60+L68+L74+L87+L81</f>
        <v>4481.17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4203.5700000000006</v>
      </c>
      <c r="T11" s="7">
        <f t="shared" si="1"/>
        <v>93.805189269766615</v>
      </c>
    </row>
    <row r="12" spans="1:21" outlineLevel="1">
      <c r="A12" s="4" t="s">
        <v>4</v>
      </c>
      <c r="B12" s="5" t="s">
        <v>101</v>
      </c>
      <c r="C12" s="13" t="s">
        <v>91</v>
      </c>
      <c r="D12" s="13" t="s">
        <v>92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L13+L18+L37+L32</f>
        <v>2623.1099999999997</v>
      </c>
      <c r="M12" s="6" t="e">
        <f t="shared" ref="M12:R12" si="3">M13+M18+M37</f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 t="e">
        <f t="shared" si="3"/>
        <v>#REF!</v>
      </c>
      <c r="S12" s="6">
        <f>S13+S18+S37+S32</f>
        <v>2601.88</v>
      </c>
      <c r="T12" s="7">
        <f t="shared" si="1"/>
        <v>99.190655367102423</v>
      </c>
    </row>
    <row r="13" spans="1:21" ht="25.5" outlineLevel="2">
      <c r="A13" s="4" t="s">
        <v>5</v>
      </c>
      <c r="B13" s="5" t="s">
        <v>101</v>
      </c>
      <c r="C13" s="13" t="s">
        <v>91</v>
      </c>
      <c r="D13" s="13" t="s">
        <v>90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630.1</v>
      </c>
      <c r="M13" s="6" t="e">
        <f t="shared" si="4"/>
        <v>#REF!</v>
      </c>
      <c r="N13" s="6" t="e">
        <f t="shared" si="4"/>
        <v>#REF!</v>
      </c>
      <c r="O13" s="6" t="e">
        <f t="shared" si="4"/>
        <v>#REF!</v>
      </c>
      <c r="P13" s="6" t="e">
        <f t="shared" si="4"/>
        <v>#REF!</v>
      </c>
      <c r="Q13" s="6" t="e">
        <f t="shared" si="4"/>
        <v>#REF!</v>
      </c>
      <c r="R13" s="6" t="e">
        <f t="shared" si="4"/>
        <v>#REF!</v>
      </c>
      <c r="S13" s="6">
        <f t="shared" ref="S13:S15" si="5">S14</f>
        <v>630.01</v>
      </c>
      <c r="T13" s="7">
        <f t="shared" si="1"/>
        <v>99.98571655292811</v>
      </c>
    </row>
    <row r="14" spans="1:21" ht="25.5" outlineLevel="3">
      <c r="A14" s="4" t="s">
        <v>6</v>
      </c>
      <c r="B14" s="5" t="s">
        <v>101</v>
      </c>
      <c r="C14" s="13" t="s">
        <v>91</v>
      </c>
      <c r="D14" s="13" t="s">
        <v>90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630.1</v>
      </c>
      <c r="M14" s="6" t="e">
        <f t="shared" si="4"/>
        <v>#REF!</v>
      </c>
      <c r="N14" s="6" t="e">
        <f t="shared" si="4"/>
        <v>#REF!</v>
      </c>
      <c r="O14" s="6" t="e">
        <f t="shared" si="4"/>
        <v>#REF!</v>
      </c>
      <c r="P14" s="6" t="e">
        <f t="shared" si="4"/>
        <v>#REF!</v>
      </c>
      <c r="Q14" s="6" t="e">
        <f t="shared" si="4"/>
        <v>#REF!</v>
      </c>
      <c r="R14" s="6" t="e">
        <f t="shared" si="4"/>
        <v>#REF!</v>
      </c>
      <c r="S14" s="6">
        <f t="shared" si="5"/>
        <v>630.01</v>
      </c>
      <c r="T14" s="7">
        <f t="shared" si="1"/>
        <v>99.98571655292811</v>
      </c>
    </row>
    <row r="15" spans="1:21" ht="25.5" outlineLevel="4">
      <c r="A15" s="4" t="s">
        <v>8</v>
      </c>
      <c r="B15" s="5" t="s">
        <v>101</v>
      </c>
      <c r="C15" s="13" t="s">
        <v>91</v>
      </c>
      <c r="D15" s="13" t="s">
        <v>90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630.1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 t="e">
        <f t="shared" si="4"/>
        <v>#REF!</v>
      </c>
      <c r="Q15" s="6" t="e">
        <f t="shared" si="4"/>
        <v>#REF!</v>
      </c>
      <c r="R15" s="6" t="e">
        <f t="shared" si="4"/>
        <v>#REF!</v>
      </c>
      <c r="S15" s="6">
        <f t="shared" si="5"/>
        <v>630.01</v>
      </c>
      <c r="T15" s="7">
        <f t="shared" si="1"/>
        <v>99.98571655292811</v>
      </c>
    </row>
    <row r="16" spans="1:21" outlineLevel="5">
      <c r="A16" s="4" t="s">
        <v>10</v>
      </c>
      <c r="B16" s="5" t="s">
        <v>101</v>
      </c>
      <c r="C16" s="13" t="s">
        <v>91</v>
      </c>
      <c r="D16" s="13" t="s">
        <v>90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630.1</v>
      </c>
      <c r="M16" s="6" t="e">
        <f t="shared" si="4"/>
        <v>#REF!</v>
      </c>
      <c r="N16" s="6" t="e">
        <f t="shared" si="4"/>
        <v>#REF!</v>
      </c>
      <c r="O16" s="6" t="e">
        <f t="shared" si="4"/>
        <v>#REF!</v>
      </c>
      <c r="P16" s="6" t="e">
        <f t="shared" si="4"/>
        <v>#REF!</v>
      </c>
      <c r="Q16" s="6" t="e">
        <f t="shared" si="4"/>
        <v>#REF!</v>
      </c>
      <c r="R16" s="6" t="e">
        <f t="shared" si="4"/>
        <v>#REF!</v>
      </c>
      <c r="S16" s="6">
        <f>S17</f>
        <v>630.01</v>
      </c>
      <c r="T16" s="7">
        <f t="shared" si="1"/>
        <v>99.98571655292811</v>
      </c>
    </row>
    <row r="17" spans="1:21" ht="51" outlineLevel="7">
      <c r="A17" s="4" t="s">
        <v>102</v>
      </c>
      <c r="B17" s="5" t="s">
        <v>101</v>
      </c>
      <c r="C17" s="13" t="s">
        <v>91</v>
      </c>
      <c r="D17" s="13" t="s">
        <v>90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630.1</v>
      </c>
      <c r="M17" s="6" t="e">
        <f t="shared" si="4"/>
        <v>#REF!</v>
      </c>
      <c r="N17" s="6" t="e">
        <f t="shared" si="4"/>
        <v>#REF!</v>
      </c>
      <c r="O17" s="6" t="e">
        <f t="shared" si="4"/>
        <v>#REF!</v>
      </c>
      <c r="P17" s="6" t="e">
        <f t="shared" si="4"/>
        <v>#REF!</v>
      </c>
      <c r="Q17" s="6" t="e">
        <f t="shared" si="4"/>
        <v>#REF!</v>
      </c>
      <c r="R17" s="6" t="e">
        <f t="shared" si="4"/>
        <v>#REF!</v>
      </c>
      <c r="S17" s="6">
        <v>630.01</v>
      </c>
      <c r="T17" s="7">
        <f t="shared" si="1"/>
        <v>99.98571655292811</v>
      </c>
    </row>
    <row r="18" spans="1:21" ht="38.25" outlineLevel="7">
      <c r="A18" s="4" t="s">
        <v>14</v>
      </c>
      <c r="B18" s="5" t="s">
        <v>101</v>
      </c>
      <c r="C18" s="13" t="s">
        <v>91</v>
      </c>
      <c r="D18" s="13" t="s">
        <v>88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1629.62</v>
      </c>
      <c r="M18" s="6" t="e">
        <f t="shared" si="4"/>
        <v>#REF!</v>
      </c>
      <c r="N18" s="6" t="e">
        <f t="shared" si="4"/>
        <v>#REF!</v>
      </c>
      <c r="O18" s="6" t="e">
        <f t="shared" si="4"/>
        <v>#REF!</v>
      </c>
      <c r="P18" s="6" t="e">
        <f t="shared" si="4"/>
        <v>#REF!</v>
      </c>
      <c r="Q18" s="6" t="e">
        <f t="shared" si="4"/>
        <v>#REF!</v>
      </c>
      <c r="R18" s="6" t="e">
        <f t="shared" si="4"/>
        <v>#REF!</v>
      </c>
      <c r="S18" s="6">
        <f t="shared" si="4"/>
        <v>1609.51</v>
      </c>
      <c r="T18" s="7">
        <f t="shared" si="1"/>
        <v>98.765969980731711</v>
      </c>
    </row>
    <row r="19" spans="1:21" ht="25.5" outlineLevel="7">
      <c r="A19" s="4" t="s">
        <v>6</v>
      </c>
      <c r="B19" s="5" t="s">
        <v>101</v>
      </c>
      <c r="C19" s="13" t="s">
        <v>91</v>
      </c>
      <c r="D19" s="13" t="s">
        <v>88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1629.62</v>
      </c>
      <c r="M19" s="6" t="e">
        <f t="shared" ref="M19:S19" si="6">M20</f>
        <v>#REF!</v>
      </c>
      <c r="N19" s="6" t="e">
        <f t="shared" si="6"/>
        <v>#REF!</v>
      </c>
      <c r="O19" s="6" t="e">
        <f t="shared" si="6"/>
        <v>#REF!</v>
      </c>
      <c r="P19" s="6" t="e">
        <f t="shared" si="6"/>
        <v>#REF!</v>
      </c>
      <c r="Q19" s="6" t="e">
        <f t="shared" si="6"/>
        <v>#REF!</v>
      </c>
      <c r="R19" s="6" t="e">
        <f t="shared" si="6"/>
        <v>#REF!</v>
      </c>
      <c r="S19" s="6">
        <f t="shared" si="6"/>
        <v>1609.51</v>
      </c>
      <c r="T19" s="7">
        <f t="shared" si="1"/>
        <v>98.765969980731711</v>
      </c>
    </row>
    <row r="20" spans="1:21" ht="25.5" outlineLevel="7">
      <c r="A20" s="4" t="s">
        <v>8</v>
      </c>
      <c r="B20" s="5" t="s">
        <v>101</v>
      </c>
      <c r="C20" s="13" t="s">
        <v>91</v>
      </c>
      <c r="D20" s="13" t="s">
        <v>88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1629.62</v>
      </c>
      <c r="M20" s="6" t="e">
        <f t="shared" ref="M20:S20" si="7">M21+M25</f>
        <v>#REF!</v>
      </c>
      <c r="N20" s="6" t="e">
        <f t="shared" si="7"/>
        <v>#REF!</v>
      </c>
      <c r="O20" s="6" t="e">
        <f t="shared" si="7"/>
        <v>#REF!</v>
      </c>
      <c r="P20" s="6" t="e">
        <f t="shared" si="7"/>
        <v>#REF!</v>
      </c>
      <c r="Q20" s="6" t="e">
        <f t="shared" si="7"/>
        <v>#REF!</v>
      </c>
      <c r="R20" s="6" t="e">
        <f t="shared" si="7"/>
        <v>#REF!</v>
      </c>
      <c r="S20" s="6">
        <f t="shared" si="7"/>
        <v>1609.51</v>
      </c>
      <c r="T20" s="7">
        <f t="shared" si="1"/>
        <v>98.765969980731711</v>
      </c>
    </row>
    <row r="21" spans="1:21" outlineLevel="2">
      <c r="A21" s="4" t="s">
        <v>15</v>
      </c>
      <c r="B21" s="5" t="s">
        <v>101</v>
      </c>
      <c r="C21" s="13" t="s">
        <v>91</v>
      </c>
      <c r="D21" s="13" t="s">
        <v>88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1628.3</v>
      </c>
      <c r="M21" s="6" t="e">
        <f t="shared" ref="M21:S21" si="8">M22+M23+M24</f>
        <v>#REF!</v>
      </c>
      <c r="N21" s="6" t="e">
        <f t="shared" si="8"/>
        <v>#REF!</v>
      </c>
      <c r="O21" s="6" t="e">
        <f t="shared" si="8"/>
        <v>#REF!</v>
      </c>
      <c r="P21" s="6" t="e">
        <f t="shared" si="8"/>
        <v>#REF!</v>
      </c>
      <c r="Q21" s="6" t="e">
        <f t="shared" si="8"/>
        <v>#REF!</v>
      </c>
      <c r="R21" s="6" t="e">
        <f t="shared" si="8"/>
        <v>#REF!</v>
      </c>
      <c r="S21" s="6">
        <f t="shared" si="8"/>
        <v>1608.19</v>
      </c>
      <c r="T21" s="7">
        <f t="shared" si="1"/>
        <v>98.764969600196522</v>
      </c>
    </row>
    <row r="22" spans="1:21" ht="51" outlineLevel="3">
      <c r="A22" s="4" t="s">
        <v>102</v>
      </c>
      <c r="B22" s="5" t="s">
        <v>101</v>
      </c>
      <c r="C22" s="13" t="s">
        <v>91</v>
      </c>
      <c r="D22" s="13" t="s">
        <v>88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1264.4000000000001</v>
      </c>
      <c r="M22" s="6" t="e">
        <f t="shared" ref="M22:R22" si="9">M23</f>
        <v>#REF!</v>
      </c>
      <c r="N22" s="6" t="e">
        <f t="shared" si="9"/>
        <v>#REF!</v>
      </c>
      <c r="O22" s="6" t="e">
        <f t="shared" si="9"/>
        <v>#REF!</v>
      </c>
      <c r="P22" s="6" t="e">
        <f t="shared" si="9"/>
        <v>#REF!</v>
      </c>
      <c r="Q22" s="6" t="e">
        <f t="shared" si="9"/>
        <v>#REF!</v>
      </c>
      <c r="R22" s="6" t="e">
        <f t="shared" si="9"/>
        <v>#REF!</v>
      </c>
      <c r="S22" s="6">
        <v>1264.21</v>
      </c>
      <c r="T22" s="7">
        <f t="shared" si="1"/>
        <v>99.984973109775382</v>
      </c>
    </row>
    <row r="23" spans="1:21" ht="25.5" outlineLevel="4">
      <c r="A23" s="4" t="s">
        <v>103</v>
      </c>
      <c r="B23" s="5" t="s">
        <v>101</v>
      </c>
      <c r="C23" s="13" t="s">
        <v>91</v>
      </c>
      <c r="D23" s="13" t="s">
        <v>88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358.3</v>
      </c>
      <c r="M23" s="6" t="e">
        <f t="shared" ref="M23:R23" si="10">M24+M44</f>
        <v>#REF!</v>
      </c>
      <c r="N23" s="6" t="e">
        <f t="shared" si="10"/>
        <v>#REF!</v>
      </c>
      <c r="O23" s="6" t="e">
        <f t="shared" si="10"/>
        <v>#REF!</v>
      </c>
      <c r="P23" s="6" t="e">
        <f t="shared" si="10"/>
        <v>#REF!</v>
      </c>
      <c r="Q23" s="6" t="e">
        <f t="shared" si="10"/>
        <v>#REF!</v>
      </c>
      <c r="R23" s="6" t="e">
        <f t="shared" si="10"/>
        <v>#REF!</v>
      </c>
      <c r="S23" s="6">
        <v>338.38</v>
      </c>
      <c r="T23" s="7">
        <f t="shared" si="1"/>
        <v>94.440413061680147</v>
      </c>
    </row>
    <row r="24" spans="1:21" outlineLevel="5">
      <c r="A24" s="4" t="s">
        <v>104</v>
      </c>
      <c r="B24" s="5" t="s">
        <v>101</v>
      </c>
      <c r="C24" s="13" t="s">
        <v>91</v>
      </c>
      <c r="D24" s="13" t="s">
        <v>88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 t="e">
        <f t="shared" ref="M24:R24" si="11">M25+M31+M41</f>
        <v>#REF!</v>
      </c>
      <c r="N24" s="6" t="e">
        <f t="shared" si="11"/>
        <v>#REF!</v>
      </c>
      <c r="O24" s="6" t="e">
        <f t="shared" si="11"/>
        <v>#REF!</v>
      </c>
      <c r="P24" s="6" t="e">
        <f t="shared" si="11"/>
        <v>#REF!</v>
      </c>
      <c r="Q24" s="6" t="e">
        <f t="shared" si="11"/>
        <v>#REF!</v>
      </c>
      <c r="R24" s="6" t="e">
        <f t="shared" si="11"/>
        <v>#REF!</v>
      </c>
      <c r="S24" s="6">
        <v>5.6</v>
      </c>
      <c r="T24" s="7">
        <f t="shared" si="1"/>
        <v>100</v>
      </c>
    </row>
    <row r="25" spans="1:21" ht="38.25" outlineLevel="7">
      <c r="A25" s="4" t="s">
        <v>20</v>
      </c>
      <c r="B25" s="5" t="s">
        <v>101</v>
      </c>
      <c r="C25" s="13" t="s">
        <v>91</v>
      </c>
      <c r="D25" s="13" t="s">
        <v>88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>L28+L26+L30</f>
        <v>1.3200000000000003</v>
      </c>
      <c r="M25" s="6">
        <f t="shared" ref="M25:S25" si="12">M28+M26+M30</f>
        <v>2667</v>
      </c>
      <c r="N25" s="6">
        <f t="shared" si="12"/>
        <v>0</v>
      </c>
      <c r="O25" s="6">
        <f t="shared" si="12"/>
        <v>2667</v>
      </c>
      <c r="P25" s="6">
        <f t="shared" si="12"/>
        <v>0</v>
      </c>
      <c r="Q25" s="6">
        <f t="shared" si="12"/>
        <v>2667</v>
      </c>
      <c r="R25" s="6">
        <f t="shared" si="12"/>
        <v>0</v>
      </c>
      <c r="S25" s="6">
        <f t="shared" si="12"/>
        <v>1.3200000000000003</v>
      </c>
      <c r="T25" s="7">
        <f t="shared" si="1"/>
        <v>100</v>
      </c>
    </row>
    <row r="26" spans="1:21" outlineLevel="7">
      <c r="A26" s="4" t="s">
        <v>108</v>
      </c>
      <c r="B26" s="5" t="s">
        <v>101</v>
      </c>
      <c r="C26" s="13" t="s">
        <v>91</v>
      </c>
      <c r="D26" s="13" t="s">
        <v>88</v>
      </c>
      <c r="E26" s="5">
        <v>2100014020</v>
      </c>
      <c r="F26" s="5" t="s">
        <v>3</v>
      </c>
      <c r="G26" s="5"/>
      <c r="H26" s="5"/>
      <c r="I26" s="5"/>
      <c r="J26" s="5"/>
      <c r="K26" s="5"/>
      <c r="L26" s="6">
        <f>L27</f>
        <v>0.8</v>
      </c>
      <c r="M26" s="6">
        <f t="shared" ref="M26:S30" si="13">M27</f>
        <v>889</v>
      </c>
      <c r="N26" s="6">
        <f t="shared" si="13"/>
        <v>0</v>
      </c>
      <c r="O26" s="6">
        <f t="shared" si="13"/>
        <v>889</v>
      </c>
      <c r="P26" s="6">
        <f t="shared" si="13"/>
        <v>0</v>
      </c>
      <c r="Q26" s="6">
        <f t="shared" si="13"/>
        <v>889</v>
      </c>
      <c r="R26" s="6">
        <f t="shared" si="13"/>
        <v>0</v>
      </c>
      <c r="S26" s="6">
        <f t="shared" si="13"/>
        <v>0.8</v>
      </c>
      <c r="T26" s="7">
        <f t="shared" si="1"/>
        <v>100</v>
      </c>
    </row>
    <row r="27" spans="1:21" outlineLevel="7">
      <c r="A27" s="4" t="s">
        <v>105</v>
      </c>
      <c r="B27" s="5" t="s">
        <v>101</v>
      </c>
      <c r="C27" s="13" t="s">
        <v>91</v>
      </c>
      <c r="D27" s="13" t="s">
        <v>88</v>
      </c>
      <c r="E27" s="5">
        <v>2100014020</v>
      </c>
      <c r="F27" s="5" t="s">
        <v>24</v>
      </c>
      <c r="G27" s="5"/>
      <c r="H27" s="5"/>
      <c r="I27" s="5"/>
      <c r="J27" s="5"/>
      <c r="K27" s="5"/>
      <c r="L27" s="6">
        <v>0.8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0.8</v>
      </c>
      <c r="T27" s="7">
        <f t="shared" si="1"/>
        <v>100</v>
      </c>
    </row>
    <row r="28" spans="1:21" ht="25.5" outlineLevel="7">
      <c r="A28" s="4" t="s">
        <v>22</v>
      </c>
      <c r="B28" s="5" t="s">
        <v>101</v>
      </c>
      <c r="C28" s="13" t="s">
        <v>91</v>
      </c>
      <c r="D28" s="13" t="s">
        <v>88</v>
      </c>
      <c r="E28" s="5" t="s">
        <v>23</v>
      </c>
      <c r="F28" s="5" t="s">
        <v>3</v>
      </c>
      <c r="G28" s="5"/>
      <c r="H28" s="5"/>
      <c r="I28" s="5"/>
      <c r="J28" s="5"/>
      <c r="K28" s="5"/>
      <c r="L28" s="6">
        <f>L29</f>
        <v>0.4</v>
      </c>
      <c r="M28" s="6">
        <f t="shared" si="13"/>
        <v>889</v>
      </c>
      <c r="N28" s="6">
        <f t="shared" si="13"/>
        <v>0</v>
      </c>
      <c r="O28" s="6">
        <f t="shared" si="13"/>
        <v>889</v>
      </c>
      <c r="P28" s="6">
        <f t="shared" si="13"/>
        <v>0</v>
      </c>
      <c r="Q28" s="6">
        <f t="shared" si="13"/>
        <v>889</v>
      </c>
      <c r="R28" s="6">
        <f t="shared" si="13"/>
        <v>0</v>
      </c>
      <c r="S28" s="6">
        <f t="shared" si="13"/>
        <v>0.4</v>
      </c>
      <c r="T28" s="7">
        <f t="shared" ref="T28:T38" si="14">S28/L28*100</f>
        <v>100</v>
      </c>
    </row>
    <row r="29" spans="1:21" outlineLevel="7">
      <c r="A29" s="4" t="s">
        <v>105</v>
      </c>
      <c r="B29" s="5" t="s">
        <v>101</v>
      </c>
      <c r="C29" s="13" t="s">
        <v>91</v>
      </c>
      <c r="D29" s="13" t="s">
        <v>88</v>
      </c>
      <c r="E29" s="5" t="s">
        <v>23</v>
      </c>
      <c r="F29" s="5" t="s">
        <v>24</v>
      </c>
      <c r="G29" s="5"/>
      <c r="H29" s="5"/>
      <c r="I29" s="5"/>
      <c r="J29" s="5"/>
      <c r="K29" s="5"/>
      <c r="L29" s="6">
        <v>0.4</v>
      </c>
      <c r="M29" s="7">
        <v>889</v>
      </c>
      <c r="N29" s="7">
        <v>0</v>
      </c>
      <c r="O29" s="7">
        <v>889</v>
      </c>
      <c r="P29" s="7">
        <v>0</v>
      </c>
      <c r="Q29" s="7">
        <v>889</v>
      </c>
      <c r="R29" s="7">
        <v>0</v>
      </c>
      <c r="S29" s="6">
        <v>0.4</v>
      </c>
      <c r="T29" s="7">
        <f t="shared" si="14"/>
        <v>100</v>
      </c>
    </row>
    <row r="30" spans="1:21" ht="24" customHeight="1" outlineLevel="7">
      <c r="A30" s="4" t="s">
        <v>109</v>
      </c>
      <c r="B30" s="5" t="s">
        <v>101</v>
      </c>
      <c r="C30" s="13" t="s">
        <v>91</v>
      </c>
      <c r="D30" s="13" t="s">
        <v>88</v>
      </c>
      <c r="E30" s="5">
        <v>2100014060</v>
      </c>
      <c r="F30" s="5" t="s">
        <v>3</v>
      </c>
      <c r="G30" s="5"/>
      <c r="H30" s="5"/>
      <c r="I30" s="5"/>
      <c r="J30" s="5"/>
      <c r="K30" s="5"/>
      <c r="L30" s="6">
        <f>L31</f>
        <v>0.12</v>
      </c>
      <c r="M30" s="6">
        <f t="shared" si="13"/>
        <v>889</v>
      </c>
      <c r="N30" s="6">
        <f t="shared" si="13"/>
        <v>0</v>
      </c>
      <c r="O30" s="6">
        <f t="shared" si="13"/>
        <v>889</v>
      </c>
      <c r="P30" s="6">
        <f t="shared" si="13"/>
        <v>0</v>
      </c>
      <c r="Q30" s="6">
        <f t="shared" si="13"/>
        <v>889</v>
      </c>
      <c r="R30" s="6">
        <f t="shared" si="13"/>
        <v>0</v>
      </c>
      <c r="S30" s="6">
        <f t="shared" si="13"/>
        <v>0.12</v>
      </c>
      <c r="T30" s="7">
        <f t="shared" si="14"/>
        <v>100</v>
      </c>
    </row>
    <row r="31" spans="1:21" outlineLevel="7">
      <c r="A31" s="4" t="s">
        <v>105</v>
      </c>
      <c r="B31" s="5" t="s">
        <v>101</v>
      </c>
      <c r="C31" s="13" t="s">
        <v>91</v>
      </c>
      <c r="D31" s="13" t="s">
        <v>88</v>
      </c>
      <c r="E31" s="5">
        <v>2100014060</v>
      </c>
      <c r="F31" s="5" t="s">
        <v>24</v>
      </c>
      <c r="G31" s="5"/>
      <c r="H31" s="5"/>
      <c r="I31" s="5"/>
      <c r="J31" s="5"/>
      <c r="K31" s="5"/>
      <c r="L31" s="6">
        <v>0.12</v>
      </c>
      <c r="M31" s="7">
        <v>889</v>
      </c>
      <c r="N31" s="7">
        <v>0</v>
      </c>
      <c r="O31" s="7">
        <v>889</v>
      </c>
      <c r="P31" s="7">
        <v>0</v>
      </c>
      <c r="Q31" s="7">
        <v>889</v>
      </c>
      <c r="R31" s="7">
        <v>0</v>
      </c>
      <c r="S31" s="6">
        <v>0.12</v>
      </c>
      <c r="T31" s="7">
        <f t="shared" si="14"/>
        <v>100</v>
      </c>
    </row>
    <row r="32" spans="1:21" outlineLevel="2">
      <c r="A32" s="21" t="s">
        <v>116</v>
      </c>
      <c r="B32" s="22" t="s">
        <v>101</v>
      </c>
      <c r="C32" s="22" t="s">
        <v>91</v>
      </c>
      <c r="D32" s="22" t="s">
        <v>115</v>
      </c>
      <c r="E32" s="23" t="s">
        <v>2</v>
      </c>
      <c r="F32" s="23" t="s">
        <v>3</v>
      </c>
      <c r="G32" s="23"/>
      <c r="H32" s="23"/>
      <c r="I32" s="23"/>
      <c r="J32" s="23"/>
      <c r="K32" s="23"/>
      <c r="L32" s="27">
        <f>L33</f>
        <v>22</v>
      </c>
      <c r="M32" s="27">
        <f t="shared" ref="M32:S32" si="15">M33</f>
        <v>22</v>
      </c>
      <c r="N32" s="27">
        <f t="shared" si="15"/>
        <v>22</v>
      </c>
      <c r="O32" s="27">
        <f t="shared" si="15"/>
        <v>0</v>
      </c>
      <c r="P32" s="27">
        <f t="shared" si="15"/>
        <v>22</v>
      </c>
      <c r="Q32" s="27">
        <f t="shared" si="15"/>
        <v>0</v>
      </c>
      <c r="R32" s="27">
        <f t="shared" si="15"/>
        <v>22</v>
      </c>
      <c r="S32" s="27">
        <f t="shared" si="15"/>
        <v>22</v>
      </c>
      <c r="T32" s="7">
        <f t="shared" si="14"/>
        <v>100</v>
      </c>
      <c r="U32" s="26"/>
    </row>
    <row r="33" spans="1:21" ht="25.5" outlineLevel="3">
      <c r="A33" s="21" t="s">
        <v>26</v>
      </c>
      <c r="B33" s="22" t="s">
        <v>101</v>
      </c>
      <c r="C33" s="22" t="s">
        <v>91</v>
      </c>
      <c r="D33" s="22" t="s">
        <v>115</v>
      </c>
      <c r="E33" s="23" t="s">
        <v>27</v>
      </c>
      <c r="F33" s="23" t="s">
        <v>3</v>
      </c>
      <c r="G33" s="23"/>
      <c r="H33" s="23"/>
      <c r="I33" s="23"/>
      <c r="J33" s="23"/>
      <c r="K33" s="23"/>
      <c r="L33" s="27">
        <f>L34</f>
        <v>22</v>
      </c>
      <c r="M33" s="27">
        <f t="shared" ref="M33:S33" si="16">M34</f>
        <v>22</v>
      </c>
      <c r="N33" s="27">
        <f t="shared" si="16"/>
        <v>22</v>
      </c>
      <c r="O33" s="27">
        <f t="shared" si="16"/>
        <v>0</v>
      </c>
      <c r="P33" s="27">
        <f t="shared" si="16"/>
        <v>22</v>
      </c>
      <c r="Q33" s="27">
        <f t="shared" si="16"/>
        <v>0</v>
      </c>
      <c r="R33" s="27">
        <f t="shared" si="16"/>
        <v>22</v>
      </c>
      <c r="S33" s="27">
        <f t="shared" si="16"/>
        <v>22</v>
      </c>
      <c r="T33" s="7">
        <f t="shared" si="14"/>
        <v>100</v>
      </c>
      <c r="U33" s="26"/>
    </row>
    <row r="34" spans="1:21" outlineLevel="4">
      <c r="A34" s="21" t="s">
        <v>117</v>
      </c>
      <c r="B34" s="22" t="s">
        <v>101</v>
      </c>
      <c r="C34" s="22" t="s">
        <v>91</v>
      </c>
      <c r="D34" s="22" t="s">
        <v>115</v>
      </c>
      <c r="E34" s="23" t="s">
        <v>118</v>
      </c>
      <c r="F34" s="23" t="s">
        <v>3</v>
      </c>
      <c r="G34" s="23"/>
      <c r="H34" s="23"/>
      <c r="I34" s="23"/>
      <c r="J34" s="23"/>
      <c r="K34" s="23"/>
      <c r="L34" s="27">
        <f>L35</f>
        <v>22</v>
      </c>
      <c r="M34" s="27">
        <f t="shared" ref="M34:S34" si="17">M35</f>
        <v>22</v>
      </c>
      <c r="N34" s="27">
        <f t="shared" si="17"/>
        <v>22</v>
      </c>
      <c r="O34" s="27">
        <f t="shared" si="17"/>
        <v>0</v>
      </c>
      <c r="P34" s="27">
        <f t="shared" si="17"/>
        <v>22</v>
      </c>
      <c r="Q34" s="27">
        <f t="shared" si="17"/>
        <v>0</v>
      </c>
      <c r="R34" s="27">
        <f t="shared" si="17"/>
        <v>22</v>
      </c>
      <c r="S34" s="27">
        <f t="shared" si="17"/>
        <v>22</v>
      </c>
      <c r="T34" s="7">
        <f t="shared" si="14"/>
        <v>100</v>
      </c>
      <c r="U34" s="26"/>
    </row>
    <row r="35" spans="1:21" ht="25.5" outlineLevel="5">
      <c r="A35" s="21" t="s">
        <v>119</v>
      </c>
      <c r="B35" s="22" t="s">
        <v>101</v>
      </c>
      <c r="C35" s="22" t="s">
        <v>91</v>
      </c>
      <c r="D35" s="22" t="s">
        <v>115</v>
      </c>
      <c r="E35" s="23" t="s">
        <v>120</v>
      </c>
      <c r="F35" s="23" t="s">
        <v>3</v>
      </c>
      <c r="G35" s="23"/>
      <c r="H35" s="23"/>
      <c r="I35" s="23"/>
      <c r="J35" s="23"/>
      <c r="K35" s="23"/>
      <c r="L35" s="27">
        <f>L36</f>
        <v>22</v>
      </c>
      <c r="M35" s="27">
        <f t="shared" ref="M35:S35" si="18">M36</f>
        <v>22</v>
      </c>
      <c r="N35" s="27">
        <f t="shared" si="18"/>
        <v>22</v>
      </c>
      <c r="O35" s="27">
        <f t="shared" si="18"/>
        <v>0</v>
      </c>
      <c r="P35" s="27">
        <f t="shared" si="18"/>
        <v>22</v>
      </c>
      <c r="Q35" s="27">
        <f t="shared" si="18"/>
        <v>0</v>
      </c>
      <c r="R35" s="27">
        <f t="shared" si="18"/>
        <v>22</v>
      </c>
      <c r="S35" s="27">
        <f t="shared" si="18"/>
        <v>22</v>
      </c>
      <c r="T35" s="7">
        <f t="shared" si="14"/>
        <v>100</v>
      </c>
      <c r="U35" s="26"/>
    </row>
    <row r="36" spans="1:21" outlineLevel="7">
      <c r="A36" s="21" t="s">
        <v>121</v>
      </c>
      <c r="B36" s="22" t="s">
        <v>101</v>
      </c>
      <c r="C36" s="22" t="s">
        <v>91</v>
      </c>
      <c r="D36" s="22" t="s">
        <v>115</v>
      </c>
      <c r="E36" s="23" t="s">
        <v>120</v>
      </c>
      <c r="F36" s="23">
        <v>800</v>
      </c>
      <c r="G36" s="23"/>
      <c r="H36" s="23"/>
      <c r="I36" s="23"/>
      <c r="J36" s="23"/>
      <c r="K36" s="23"/>
      <c r="L36" s="27">
        <v>22</v>
      </c>
      <c r="M36" s="24">
        <v>22</v>
      </c>
      <c r="N36" s="25">
        <v>22</v>
      </c>
      <c r="O36" s="25">
        <v>0</v>
      </c>
      <c r="P36" s="25">
        <v>22</v>
      </c>
      <c r="Q36" s="25">
        <v>0</v>
      </c>
      <c r="R36" s="25">
        <v>22</v>
      </c>
      <c r="S36" s="25">
        <v>22</v>
      </c>
      <c r="T36" s="7">
        <f t="shared" si="14"/>
        <v>100</v>
      </c>
      <c r="U36" s="26"/>
    </row>
    <row r="37" spans="1:21" outlineLevel="7">
      <c r="A37" s="4" t="s">
        <v>25</v>
      </c>
      <c r="B37" s="13" t="s">
        <v>101</v>
      </c>
      <c r="C37" s="13" t="s">
        <v>91</v>
      </c>
      <c r="D37" s="13" t="s">
        <v>93</v>
      </c>
      <c r="E37" s="13" t="s">
        <v>2</v>
      </c>
      <c r="F37" s="13" t="s">
        <v>3</v>
      </c>
      <c r="G37" s="5"/>
      <c r="H37" s="5"/>
      <c r="I37" s="5"/>
      <c r="J37" s="5"/>
      <c r="K37" s="5"/>
      <c r="L37" s="6">
        <f>L38</f>
        <v>341.39</v>
      </c>
      <c r="M37" s="6" t="e">
        <f t="shared" ref="M37:S37" si="19">M38</f>
        <v>#REF!</v>
      </c>
      <c r="N37" s="6" t="e">
        <f t="shared" si="19"/>
        <v>#REF!</v>
      </c>
      <c r="O37" s="6" t="e">
        <f t="shared" si="19"/>
        <v>#REF!</v>
      </c>
      <c r="P37" s="6" t="e">
        <f t="shared" si="19"/>
        <v>#REF!</v>
      </c>
      <c r="Q37" s="6" t="e">
        <f t="shared" si="19"/>
        <v>#REF!</v>
      </c>
      <c r="R37" s="6" t="e">
        <f t="shared" si="19"/>
        <v>#REF!</v>
      </c>
      <c r="S37" s="6">
        <f t="shared" si="19"/>
        <v>340.36</v>
      </c>
      <c r="T37" s="7">
        <f t="shared" si="14"/>
        <v>99.698292275696417</v>
      </c>
    </row>
    <row r="38" spans="1:21" ht="25.5" outlineLevel="7">
      <c r="A38" s="4" t="s">
        <v>26</v>
      </c>
      <c r="B38" s="13" t="s">
        <v>101</v>
      </c>
      <c r="C38" s="13" t="s">
        <v>91</v>
      </c>
      <c r="D38" s="13" t="s">
        <v>93</v>
      </c>
      <c r="E38" s="13" t="s">
        <v>27</v>
      </c>
      <c r="F38" s="13" t="s">
        <v>3</v>
      </c>
      <c r="G38" s="5"/>
      <c r="H38" s="5"/>
      <c r="I38" s="5"/>
      <c r="J38" s="5"/>
      <c r="K38" s="5"/>
      <c r="L38" s="6">
        <f t="shared" ref="L38:S38" si="20">L39+L42+L45</f>
        <v>341.39</v>
      </c>
      <c r="M38" s="6" t="e">
        <f t="shared" si="20"/>
        <v>#REF!</v>
      </c>
      <c r="N38" s="6" t="e">
        <f t="shared" si="20"/>
        <v>#REF!</v>
      </c>
      <c r="O38" s="6" t="e">
        <f t="shared" si="20"/>
        <v>#REF!</v>
      </c>
      <c r="P38" s="6" t="e">
        <f t="shared" si="20"/>
        <v>#REF!</v>
      </c>
      <c r="Q38" s="6" t="e">
        <f t="shared" si="20"/>
        <v>#REF!</v>
      </c>
      <c r="R38" s="6" t="e">
        <f t="shared" si="20"/>
        <v>#REF!</v>
      </c>
      <c r="S38" s="6">
        <f t="shared" si="20"/>
        <v>340.36</v>
      </c>
      <c r="T38" s="7">
        <f t="shared" si="14"/>
        <v>99.698292275696417</v>
      </c>
    </row>
    <row r="39" spans="1:21" ht="25.5" outlineLevel="7">
      <c r="A39" s="4" t="s">
        <v>28</v>
      </c>
      <c r="B39" s="5" t="s">
        <v>101</v>
      </c>
      <c r="C39" s="13" t="s">
        <v>91</v>
      </c>
      <c r="D39" s="13" t="s">
        <v>93</v>
      </c>
      <c r="E39" s="5" t="s">
        <v>29</v>
      </c>
      <c r="F39" s="5" t="s">
        <v>3</v>
      </c>
      <c r="G39" s="5"/>
      <c r="H39" s="5"/>
      <c r="I39" s="5"/>
      <c r="J39" s="5"/>
      <c r="K39" s="5"/>
      <c r="L39" s="6">
        <f t="shared" ref="L39:S40" si="21">L40</f>
        <v>232.9</v>
      </c>
      <c r="M39" s="6" t="e">
        <f t="shared" si="21"/>
        <v>#REF!</v>
      </c>
      <c r="N39" s="6" t="e">
        <f t="shared" si="21"/>
        <v>#REF!</v>
      </c>
      <c r="O39" s="6" t="e">
        <f t="shared" si="21"/>
        <v>#REF!</v>
      </c>
      <c r="P39" s="6" t="e">
        <f t="shared" si="21"/>
        <v>#REF!</v>
      </c>
      <c r="Q39" s="6" t="e">
        <f t="shared" si="21"/>
        <v>#REF!</v>
      </c>
      <c r="R39" s="6" t="e">
        <f t="shared" si="21"/>
        <v>#REF!</v>
      </c>
      <c r="S39" s="6">
        <f>S40</f>
        <v>231.93</v>
      </c>
      <c r="T39" s="7">
        <f t="shared" si="1"/>
        <v>99.58351223701159</v>
      </c>
    </row>
    <row r="40" spans="1:21" ht="25.5" outlineLevel="7">
      <c r="A40" s="4" t="s">
        <v>30</v>
      </c>
      <c r="B40" s="5" t="s">
        <v>101</v>
      </c>
      <c r="C40" s="13" t="s">
        <v>91</v>
      </c>
      <c r="D40" s="13" t="s">
        <v>93</v>
      </c>
      <c r="E40" s="5" t="s">
        <v>31</v>
      </c>
      <c r="F40" s="5" t="s">
        <v>3</v>
      </c>
      <c r="G40" s="5"/>
      <c r="H40" s="5"/>
      <c r="I40" s="5"/>
      <c r="J40" s="5"/>
      <c r="K40" s="5"/>
      <c r="L40" s="6">
        <f>L41</f>
        <v>232.9</v>
      </c>
      <c r="M40" s="6" t="e">
        <f t="shared" si="21"/>
        <v>#REF!</v>
      </c>
      <c r="N40" s="6" t="e">
        <f t="shared" si="21"/>
        <v>#REF!</v>
      </c>
      <c r="O40" s="6" t="e">
        <f t="shared" si="21"/>
        <v>#REF!</v>
      </c>
      <c r="P40" s="6" t="e">
        <f t="shared" si="21"/>
        <v>#REF!</v>
      </c>
      <c r="Q40" s="6" t="e">
        <f t="shared" si="21"/>
        <v>#REF!</v>
      </c>
      <c r="R40" s="6" t="e">
        <f t="shared" si="21"/>
        <v>#REF!</v>
      </c>
      <c r="S40" s="6">
        <f t="shared" si="21"/>
        <v>231.93</v>
      </c>
      <c r="T40" s="7">
        <f t="shared" si="1"/>
        <v>99.58351223701159</v>
      </c>
    </row>
    <row r="41" spans="1:21" ht="51" outlineLevel="7">
      <c r="A41" s="4" t="s">
        <v>102</v>
      </c>
      <c r="B41" s="5" t="s">
        <v>101</v>
      </c>
      <c r="C41" s="13" t="s">
        <v>91</v>
      </c>
      <c r="D41" s="13" t="s">
        <v>93</v>
      </c>
      <c r="E41" s="5" t="s">
        <v>31</v>
      </c>
      <c r="F41" s="5" t="s">
        <v>12</v>
      </c>
      <c r="G41" s="5"/>
      <c r="H41" s="5"/>
      <c r="I41" s="5"/>
      <c r="J41" s="5"/>
      <c r="K41" s="5"/>
      <c r="L41" s="6">
        <v>232.9</v>
      </c>
      <c r="M41" s="6" t="e">
        <f t="shared" ref="M41:S43" si="22">M42</f>
        <v>#REF!</v>
      </c>
      <c r="N41" s="6" t="e">
        <f t="shared" si="22"/>
        <v>#REF!</v>
      </c>
      <c r="O41" s="6" t="e">
        <f t="shared" si="22"/>
        <v>#REF!</v>
      </c>
      <c r="P41" s="6" t="e">
        <f t="shared" si="22"/>
        <v>#REF!</v>
      </c>
      <c r="Q41" s="6" t="e">
        <f t="shared" si="22"/>
        <v>#REF!</v>
      </c>
      <c r="R41" s="6" t="e">
        <f t="shared" si="22"/>
        <v>#REF!</v>
      </c>
      <c r="S41" s="6">
        <v>231.93</v>
      </c>
      <c r="T41" s="7">
        <f t="shared" si="1"/>
        <v>99.58351223701159</v>
      </c>
    </row>
    <row r="42" spans="1:21" outlineLevel="7">
      <c r="A42" s="4" t="s">
        <v>32</v>
      </c>
      <c r="B42" s="5" t="s">
        <v>101</v>
      </c>
      <c r="C42" s="13" t="s">
        <v>91</v>
      </c>
      <c r="D42" s="13" t="s">
        <v>93</v>
      </c>
      <c r="E42" s="5" t="s">
        <v>33</v>
      </c>
      <c r="F42" s="5" t="s">
        <v>3</v>
      </c>
      <c r="G42" s="5"/>
      <c r="H42" s="5"/>
      <c r="I42" s="5"/>
      <c r="J42" s="5"/>
      <c r="K42" s="5"/>
      <c r="L42" s="6">
        <f>L43</f>
        <v>1.7</v>
      </c>
      <c r="M42" s="6" t="e">
        <f>M43+#REF!</f>
        <v>#REF!</v>
      </c>
      <c r="N42" s="6" t="e">
        <f>N43+#REF!</f>
        <v>#REF!</v>
      </c>
      <c r="O42" s="6" t="e">
        <f>O43+#REF!</f>
        <v>#REF!</v>
      </c>
      <c r="P42" s="6" t="e">
        <f>P43+#REF!</f>
        <v>#REF!</v>
      </c>
      <c r="Q42" s="6" t="e">
        <f>Q43+#REF!</f>
        <v>#REF!</v>
      </c>
      <c r="R42" s="6" t="e">
        <f>R43+#REF!</f>
        <v>#REF!</v>
      </c>
      <c r="S42" s="6">
        <f>S43</f>
        <v>1.67</v>
      </c>
      <c r="T42" s="7">
        <f t="shared" si="1"/>
        <v>98.235294117647058</v>
      </c>
    </row>
    <row r="43" spans="1:21" ht="25.5" outlineLevel="7">
      <c r="A43" s="4" t="s">
        <v>34</v>
      </c>
      <c r="B43" s="5" t="s">
        <v>101</v>
      </c>
      <c r="C43" s="13" t="s">
        <v>91</v>
      </c>
      <c r="D43" s="13" t="s">
        <v>93</v>
      </c>
      <c r="E43" s="5" t="s">
        <v>35</v>
      </c>
      <c r="F43" s="5" t="s">
        <v>3</v>
      </c>
      <c r="G43" s="5"/>
      <c r="H43" s="5"/>
      <c r="I43" s="5"/>
      <c r="J43" s="5"/>
      <c r="K43" s="5"/>
      <c r="L43" s="6">
        <f>L44</f>
        <v>1.7</v>
      </c>
      <c r="M43" s="6" t="e">
        <f t="shared" si="22"/>
        <v>#REF!</v>
      </c>
      <c r="N43" s="6" t="e">
        <f t="shared" si="22"/>
        <v>#REF!</v>
      </c>
      <c r="O43" s="6" t="e">
        <f t="shared" si="22"/>
        <v>#REF!</v>
      </c>
      <c r="P43" s="6" t="e">
        <f t="shared" si="22"/>
        <v>#REF!</v>
      </c>
      <c r="Q43" s="6" t="e">
        <f t="shared" si="22"/>
        <v>#REF!</v>
      </c>
      <c r="R43" s="6" t="e">
        <f t="shared" si="22"/>
        <v>#REF!</v>
      </c>
      <c r="S43" s="6">
        <f t="shared" si="22"/>
        <v>1.67</v>
      </c>
      <c r="T43" s="7">
        <f t="shared" si="1"/>
        <v>98.235294117647058</v>
      </c>
    </row>
    <row r="44" spans="1:21" outlineLevel="4">
      <c r="A44" s="4" t="s">
        <v>104</v>
      </c>
      <c r="B44" s="5" t="s">
        <v>101</v>
      </c>
      <c r="C44" s="13" t="s">
        <v>91</v>
      </c>
      <c r="D44" s="13" t="s">
        <v>93</v>
      </c>
      <c r="E44" s="5" t="s">
        <v>35</v>
      </c>
      <c r="F44" s="5" t="s">
        <v>19</v>
      </c>
      <c r="G44" s="5"/>
      <c r="H44" s="5"/>
      <c r="I44" s="5"/>
      <c r="J44" s="5"/>
      <c r="K44" s="5"/>
      <c r="L44" s="6">
        <v>1.7</v>
      </c>
      <c r="M44" s="6" t="e">
        <f>#REF!</f>
        <v>#REF!</v>
      </c>
      <c r="N44" s="6" t="e">
        <f>#REF!</f>
        <v>#REF!</v>
      </c>
      <c r="O44" s="6" t="e">
        <f>#REF!</f>
        <v>#REF!</v>
      </c>
      <c r="P44" s="6" t="e">
        <f>#REF!</f>
        <v>#REF!</v>
      </c>
      <c r="Q44" s="6" t="e">
        <f>#REF!</f>
        <v>#REF!</v>
      </c>
      <c r="R44" s="6" t="e">
        <f>#REF!</f>
        <v>#REF!</v>
      </c>
      <c r="S44" s="6">
        <v>1.67</v>
      </c>
      <c r="T44" s="7">
        <f t="shared" si="1"/>
        <v>98.235294117647058</v>
      </c>
    </row>
    <row r="45" spans="1:21" ht="25.5" outlineLevel="7">
      <c r="A45" s="4" t="s">
        <v>36</v>
      </c>
      <c r="B45" s="5" t="s">
        <v>101</v>
      </c>
      <c r="C45" s="13" t="s">
        <v>91</v>
      </c>
      <c r="D45" s="13" t="s">
        <v>93</v>
      </c>
      <c r="E45" s="5" t="s">
        <v>37</v>
      </c>
      <c r="F45" s="5" t="s">
        <v>3</v>
      </c>
      <c r="G45" s="5"/>
      <c r="H45" s="5"/>
      <c r="I45" s="5"/>
      <c r="J45" s="5"/>
      <c r="K45" s="5"/>
      <c r="L45" s="6">
        <f>L46+L50</f>
        <v>106.78999999999999</v>
      </c>
      <c r="M45" s="6" t="e">
        <f t="shared" ref="M45:S45" si="23">M46+M50</f>
        <v>#REF!</v>
      </c>
      <c r="N45" s="6" t="e">
        <f t="shared" si="23"/>
        <v>#REF!</v>
      </c>
      <c r="O45" s="6" t="e">
        <f t="shared" si="23"/>
        <v>#REF!</v>
      </c>
      <c r="P45" s="6" t="e">
        <f t="shared" si="23"/>
        <v>#REF!</v>
      </c>
      <c r="Q45" s="6" t="e">
        <f t="shared" si="23"/>
        <v>#REF!</v>
      </c>
      <c r="R45" s="6" t="e">
        <f t="shared" si="23"/>
        <v>#REF!</v>
      </c>
      <c r="S45" s="6">
        <f t="shared" si="23"/>
        <v>106.75999999999999</v>
      </c>
      <c r="T45" s="7">
        <f t="shared" si="1"/>
        <v>99.971907481973972</v>
      </c>
    </row>
    <row r="46" spans="1:21" outlineLevel="2">
      <c r="A46" s="4" t="s">
        <v>38</v>
      </c>
      <c r="B46" s="5" t="s">
        <v>101</v>
      </c>
      <c r="C46" s="13" t="s">
        <v>91</v>
      </c>
      <c r="D46" s="13" t="s">
        <v>93</v>
      </c>
      <c r="E46" s="5" t="s">
        <v>39</v>
      </c>
      <c r="F46" s="5" t="s">
        <v>3</v>
      </c>
      <c r="G46" s="5"/>
      <c r="H46" s="5"/>
      <c r="I46" s="5"/>
      <c r="J46" s="5"/>
      <c r="K46" s="5"/>
      <c r="L46" s="6">
        <f>L47</f>
        <v>56.79</v>
      </c>
      <c r="M46" s="6" t="e">
        <f t="shared" ref="M46:S46" si="24">M47</f>
        <v>#REF!</v>
      </c>
      <c r="N46" s="6" t="e">
        <f t="shared" si="24"/>
        <v>#REF!</v>
      </c>
      <c r="O46" s="6" t="e">
        <f t="shared" si="24"/>
        <v>#REF!</v>
      </c>
      <c r="P46" s="6" t="e">
        <f t="shared" si="24"/>
        <v>#REF!</v>
      </c>
      <c r="Q46" s="6" t="e">
        <f t="shared" si="24"/>
        <v>#REF!</v>
      </c>
      <c r="R46" s="6" t="e">
        <f t="shared" si="24"/>
        <v>#REF!</v>
      </c>
      <c r="S46" s="6">
        <f t="shared" si="24"/>
        <v>56.76</v>
      </c>
      <c r="T46" s="7">
        <f t="shared" si="1"/>
        <v>99.947173798203906</v>
      </c>
    </row>
    <row r="47" spans="1:21" outlineLevel="3">
      <c r="A47" s="4" t="s">
        <v>40</v>
      </c>
      <c r="B47" s="5" t="s">
        <v>101</v>
      </c>
      <c r="C47" s="13" t="s">
        <v>91</v>
      </c>
      <c r="D47" s="13" t="s">
        <v>93</v>
      </c>
      <c r="E47" s="5" t="s">
        <v>41</v>
      </c>
      <c r="F47" s="5" t="s">
        <v>3</v>
      </c>
      <c r="G47" s="5"/>
      <c r="H47" s="5"/>
      <c r="I47" s="5"/>
      <c r="J47" s="5"/>
      <c r="K47" s="5"/>
      <c r="L47" s="6">
        <f>L48+L49</f>
        <v>56.79</v>
      </c>
      <c r="M47" s="6" t="e">
        <f t="shared" ref="M47:S47" si="25">M48+M49</f>
        <v>#REF!</v>
      </c>
      <c r="N47" s="6" t="e">
        <f t="shared" si="25"/>
        <v>#REF!</v>
      </c>
      <c r="O47" s="6" t="e">
        <f t="shared" si="25"/>
        <v>#REF!</v>
      </c>
      <c r="P47" s="6" t="e">
        <f t="shared" si="25"/>
        <v>#REF!</v>
      </c>
      <c r="Q47" s="6" t="e">
        <f t="shared" si="25"/>
        <v>#REF!</v>
      </c>
      <c r="R47" s="6" t="e">
        <f t="shared" si="25"/>
        <v>#REF!</v>
      </c>
      <c r="S47" s="6">
        <f t="shared" si="25"/>
        <v>56.76</v>
      </c>
      <c r="T47" s="7">
        <f t="shared" si="1"/>
        <v>99.947173798203906</v>
      </c>
    </row>
    <row r="48" spans="1:21" ht="25.5" outlineLevel="4">
      <c r="A48" s="4" t="s">
        <v>103</v>
      </c>
      <c r="B48" s="5" t="s">
        <v>101</v>
      </c>
      <c r="C48" s="13" t="s">
        <v>91</v>
      </c>
      <c r="D48" s="13" t="s">
        <v>93</v>
      </c>
      <c r="E48" s="5" t="s">
        <v>41</v>
      </c>
      <c r="F48" s="5" t="s">
        <v>13</v>
      </c>
      <c r="G48" s="5"/>
      <c r="H48" s="5"/>
      <c r="I48" s="5"/>
      <c r="J48" s="5"/>
      <c r="K48" s="5"/>
      <c r="L48" s="6">
        <v>32.79</v>
      </c>
      <c r="M48" s="6" t="e">
        <f t="shared" ref="M48:R48" si="26">M49+M58</f>
        <v>#REF!</v>
      </c>
      <c r="N48" s="6" t="e">
        <f t="shared" si="26"/>
        <v>#REF!</v>
      </c>
      <c r="O48" s="6" t="e">
        <f t="shared" si="26"/>
        <v>#REF!</v>
      </c>
      <c r="P48" s="6" t="e">
        <f t="shared" si="26"/>
        <v>#REF!</v>
      </c>
      <c r="Q48" s="6" t="e">
        <f t="shared" si="26"/>
        <v>#REF!</v>
      </c>
      <c r="R48" s="6" t="e">
        <f t="shared" si="26"/>
        <v>#REF!</v>
      </c>
      <c r="S48" s="6">
        <v>32.76</v>
      </c>
      <c r="T48" s="7">
        <f t="shared" si="1"/>
        <v>99.908508691674285</v>
      </c>
    </row>
    <row r="49" spans="1:20" outlineLevel="5">
      <c r="A49" s="4" t="s">
        <v>104</v>
      </c>
      <c r="B49" s="5" t="s">
        <v>101</v>
      </c>
      <c r="C49" s="13" t="s">
        <v>91</v>
      </c>
      <c r="D49" s="13" t="s">
        <v>93</v>
      </c>
      <c r="E49" s="5" t="s">
        <v>41</v>
      </c>
      <c r="F49" s="5" t="s">
        <v>19</v>
      </c>
      <c r="G49" s="5"/>
      <c r="H49" s="5"/>
      <c r="I49" s="5"/>
      <c r="J49" s="5"/>
      <c r="K49" s="5"/>
      <c r="L49" s="6">
        <v>24</v>
      </c>
      <c r="M49" s="6" t="e">
        <f t="shared" ref="M49:R49" si="27">M54</f>
        <v>#REF!</v>
      </c>
      <c r="N49" s="6" t="e">
        <f t="shared" si="27"/>
        <v>#REF!</v>
      </c>
      <c r="O49" s="6" t="e">
        <f t="shared" si="27"/>
        <v>#REF!</v>
      </c>
      <c r="P49" s="6" t="e">
        <f t="shared" si="27"/>
        <v>#REF!</v>
      </c>
      <c r="Q49" s="6" t="e">
        <f t="shared" si="27"/>
        <v>#REF!</v>
      </c>
      <c r="R49" s="6" t="e">
        <f t="shared" si="27"/>
        <v>#REF!</v>
      </c>
      <c r="S49" s="6">
        <v>24</v>
      </c>
      <c r="T49" s="7">
        <f t="shared" ref="T49:T78" si="28">S49/L49*100</f>
        <v>100</v>
      </c>
    </row>
    <row r="50" spans="1:20" ht="38.25" outlineLevel="5">
      <c r="A50" s="4" t="s">
        <v>110</v>
      </c>
      <c r="B50" s="5">
        <v>990</v>
      </c>
      <c r="C50" s="13" t="s">
        <v>91</v>
      </c>
      <c r="D50" s="13" t="s">
        <v>93</v>
      </c>
      <c r="E50" s="5">
        <v>2300013010</v>
      </c>
      <c r="F50" s="5" t="s">
        <v>3</v>
      </c>
      <c r="G50" s="5"/>
      <c r="H50" s="5"/>
      <c r="I50" s="5"/>
      <c r="J50" s="5"/>
      <c r="K50" s="5"/>
      <c r="L50" s="6">
        <f>L51+L52</f>
        <v>50</v>
      </c>
      <c r="M50" s="6">
        <f t="shared" ref="M50:S50" si="29">M51+M52</f>
        <v>0</v>
      </c>
      <c r="N50" s="6">
        <f t="shared" si="29"/>
        <v>0</v>
      </c>
      <c r="O50" s="6">
        <f t="shared" si="29"/>
        <v>0</v>
      </c>
      <c r="P50" s="6">
        <f t="shared" si="29"/>
        <v>0</v>
      </c>
      <c r="Q50" s="6">
        <f t="shared" si="29"/>
        <v>0</v>
      </c>
      <c r="R50" s="6">
        <f t="shared" si="29"/>
        <v>0</v>
      </c>
      <c r="S50" s="6">
        <f t="shared" si="29"/>
        <v>50</v>
      </c>
      <c r="T50" s="7">
        <f t="shared" si="28"/>
        <v>100</v>
      </c>
    </row>
    <row r="51" spans="1:20" ht="25.5" outlineLevel="5">
      <c r="A51" s="4" t="s">
        <v>103</v>
      </c>
      <c r="B51" s="5">
        <v>990</v>
      </c>
      <c r="C51" s="13" t="s">
        <v>91</v>
      </c>
      <c r="D51" s="13" t="s">
        <v>93</v>
      </c>
      <c r="E51" s="5">
        <v>2300013010</v>
      </c>
      <c r="F51" s="5">
        <v>200</v>
      </c>
      <c r="G51" s="5"/>
      <c r="H51" s="5"/>
      <c r="I51" s="5"/>
      <c r="J51" s="5"/>
      <c r="K51" s="5"/>
      <c r="L51" s="6">
        <v>45</v>
      </c>
      <c r="M51" s="6"/>
      <c r="N51" s="6"/>
      <c r="O51" s="6"/>
      <c r="P51" s="6"/>
      <c r="Q51" s="6"/>
      <c r="R51" s="6"/>
      <c r="S51" s="6">
        <v>45</v>
      </c>
      <c r="T51" s="7">
        <f t="shared" si="28"/>
        <v>100</v>
      </c>
    </row>
    <row r="52" spans="1:20" ht="25.5" outlineLevel="5">
      <c r="A52" s="4" t="s">
        <v>111</v>
      </c>
      <c r="B52" s="5">
        <v>990</v>
      </c>
      <c r="C52" s="13" t="s">
        <v>91</v>
      </c>
      <c r="D52" s="13" t="s">
        <v>93</v>
      </c>
      <c r="E52" s="5" t="s">
        <v>112</v>
      </c>
      <c r="F52" s="5" t="s">
        <v>3</v>
      </c>
      <c r="G52" s="5"/>
      <c r="H52" s="5"/>
      <c r="I52" s="5"/>
      <c r="J52" s="5"/>
      <c r="K52" s="5"/>
      <c r="L52" s="6">
        <f>L53</f>
        <v>5</v>
      </c>
      <c r="M52" s="6">
        <f t="shared" ref="M52:S52" si="30">M53</f>
        <v>0</v>
      </c>
      <c r="N52" s="6">
        <f t="shared" si="30"/>
        <v>0</v>
      </c>
      <c r="O52" s="6">
        <f t="shared" si="30"/>
        <v>0</v>
      </c>
      <c r="P52" s="6">
        <f t="shared" si="30"/>
        <v>0</v>
      </c>
      <c r="Q52" s="6">
        <f t="shared" si="30"/>
        <v>0</v>
      </c>
      <c r="R52" s="6">
        <f t="shared" si="30"/>
        <v>0</v>
      </c>
      <c r="S52" s="6">
        <f t="shared" si="30"/>
        <v>5</v>
      </c>
      <c r="T52" s="7">
        <f t="shared" si="28"/>
        <v>100</v>
      </c>
    </row>
    <row r="53" spans="1:20" ht="25.5" outlineLevel="5">
      <c r="A53" s="4" t="s">
        <v>103</v>
      </c>
      <c r="B53" s="5">
        <v>990</v>
      </c>
      <c r="C53" s="13" t="s">
        <v>91</v>
      </c>
      <c r="D53" s="13" t="s">
        <v>93</v>
      </c>
      <c r="E53" s="5" t="s">
        <v>112</v>
      </c>
      <c r="F53" s="5">
        <v>200</v>
      </c>
      <c r="G53" s="5"/>
      <c r="H53" s="5"/>
      <c r="I53" s="5"/>
      <c r="J53" s="5"/>
      <c r="K53" s="5"/>
      <c r="L53" s="6">
        <v>5</v>
      </c>
      <c r="M53" s="6"/>
      <c r="N53" s="6"/>
      <c r="O53" s="6"/>
      <c r="P53" s="6"/>
      <c r="Q53" s="6"/>
      <c r="R53" s="6"/>
      <c r="S53" s="6">
        <v>5</v>
      </c>
      <c r="T53" s="7">
        <f t="shared" si="28"/>
        <v>100</v>
      </c>
    </row>
    <row r="54" spans="1:20" outlineLevel="7">
      <c r="A54" s="4" t="s">
        <v>42</v>
      </c>
      <c r="B54" s="5" t="s">
        <v>101</v>
      </c>
      <c r="C54" s="13" t="s">
        <v>90</v>
      </c>
      <c r="D54" s="13" t="s">
        <v>92</v>
      </c>
      <c r="E54" s="5" t="s">
        <v>2</v>
      </c>
      <c r="F54" s="5" t="s">
        <v>3</v>
      </c>
      <c r="G54" s="5"/>
      <c r="H54" s="5"/>
      <c r="I54" s="5"/>
      <c r="J54" s="5"/>
      <c r="K54" s="5"/>
      <c r="L54" s="6">
        <f t="shared" ref="L54:S55" si="31">L55</f>
        <v>113</v>
      </c>
      <c r="M54" s="6" t="e">
        <f t="shared" si="31"/>
        <v>#REF!</v>
      </c>
      <c r="N54" s="6" t="e">
        <f t="shared" si="31"/>
        <v>#REF!</v>
      </c>
      <c r="O54" s="6" t="e">
        <f t="shared" si="31"/>
        <v>#REF!</v>
      </c>
      <c r="P54" s="6" t="e">
        <f t="shared" si="31"/>
        <v>#REF!</v>
      </c>
      <c r="Q54" s="6" t="e">
        <f t="shared" si="31"/>
        <v>#REF!</v>
      </c>
      <c r="R54" s="6" t="e">
        <f t="shared" si="31"/>
        <v>#REF!</v>
      </c>
      <c r="S54" s="6">
        <f>S55</f>
        <v>113</v>
      </c>
      <c r="T54" s="7">
        <f t="shared" si="28"/>
        <v>100</v>
      </c>
    </row>
    <row r="55" spans="1:20" outlineLevel="7">
      <c r="A55" s="4" t="s">
        <v>43</v>
      </c>
      <c r="B55" s="5" t="s">
        <v>101</v>
      </c>
      <c r="C55" s="13" t="s">
        <v>90</v>
      </c>
      <c r="D55" s="13" t="s">
        <v>89</v>
      </c>
      <c r="E55" s="5" t="s">
        <v>2</v>
      </c>
      <c r="F55" s="5" t="s">
        <v>3</v>
      </c>
      <c r="G55" s="5"/>
      <c r="H55" s="5"/>
      <c r="I55" s="5"/>
      <c r="J55" s="5"/>
      <c r="K55" s="5"/>
      <c r="L55" s="6">
        <f>L56</f>
        <v>113</v>
      </c>
      <c r="M55" s="6" t="e">
        <f t="shared" si="31"/>
        <v>#REF!</v>
      </c>
      <c r="N55" s="6" t="e">
        <f t="shared" si="31"/>
        <v>#REF!</v>
      </c>
      <c r="O55" s="6" t="e">
        <f t="shared" si="31"/>
        <v>#REF!</v>
      </c>
      <c r="P55" s="6" t="e">
        <f t="shared" si="31"/>
        <v>#REF!</v>
      </c>
      <c r="Q55" s="6" t="e">
        <f t="shared" si="31"/>
        <v>#REF!</v>
      </c>
      <c r="R55" s="6" t="e">
        <f t="shared" si="31"/>
        <v>#REF!</v>
      </c>
      <c r="S55" s="6">
        <f t="shared" si="31"/>
        <v>113</v>
      </c>
      <c r="T55" s="7">
        <f t="shared" si="28"/>
        <v>100</v>
      </c>
    </row>
    <row r="56" spans="1:20" ht="25.5" outlineLevel="7">
      <c r="A56" s="4" t="s">
        <v>44</v>
      </c>
      <c r="B56" s="5" t="s">
        <v>101</v>
      </c>
      <c r="C56" s="13" t="s">
        <v>90</v>
      </c>
      <c r="D56" s="13" t="s">
        <v>89</v>
      </c>
      <c r="E56" s="5" t="s">
        <v>45</v>
      </c>
      <c r="F56" s="5" t="s">
        <v>3</v>
      </c>
      <c r="G56" s="5"/>
      <c r="H56" s="5"/>
      <c r="I56" s="5"/>
      <c r="J56" s="5"/>
      <c r="K56" s="5"/>
      <c r="L56" s="6">
        <f>L57</f>
        <v>113</v>
      </c>
      <c r="M56" s="6" t="e">
        <f t="shared" ref="M56:S56" si="32">M57</f>
        <v>#REF!</v>
      </c>
      <c r="N56" s="6" t="e">
        <f t="shared" si="32"/>
        <v>#REF!</v>
      </c>
      <c r="O56" s="6" t="e">
        <f t="shared" si="32"/>
        <v>#REF!</v>
      </c>
      <c r="P56" s="6" t="e">
        <f t="shared" si="32"/>
        <v>#REF!</v>
      </c>
      <c r="Q56" s="6" t="e">
        <f t="shared" si="32"/>
        <v>#REF!</v>
      </c>
      <c r="R56" s="6" t="e">
        <f t="shared" si="32"/>
        <v>#REF!</v>
      </c>
      <c r="S56" s="6">
        <f t="shared" si="32"/>
        <v>113</v>
      </c>
      <c r="T56" s="7">
        <f t="shared" si="28"/>
        <v>100</v>
      </c>
    </row>
    <row r="57" spans="1:20" ht="38.25" outlineLevel="7">
      <c r="A57" s="4" t="s">
        <v>46</v>
      </c>
      <c r="B57" s="5" t="s">
        <v>101</v>
      </c>
      <c r="C57" s="13" t="s">
        <v>90</v>
      </c>
      <c r="D57" s="13" t="s">
        <v>89</v>
      </c>
      <c r="E57" s="5" t="s">
        <v>47</v>
      </c>
      <c r="F57" s="5" t="s">
        <v>3</v>
      </c>
      <c r="G57" s="5"/>
      <c r="H57" s="5"/>
      <c r="I57" s="5"/>
      <c r="J57" s="5"/>
      <c r="K57" s="5"/>
      <c r="L57" s="6">
        <f>L58+L59</f>
        <v>113</v>
      </c>
      <c r="M57" s="6" t="e">
        <f t="shared" ref="M57:S57" si="33">M58+M59</f>
        <v>#REF!</v>
      </c>
      <c r="N57" s="6" t="e">
        <f t="shared" si="33"/>
        <v>#REF!</v>
      </c>
      <c r="O57" s="6" t="e">
        <f t="shared" si="33"/>
        <v>#REF!</v>
      </c>
      <c r="P57" s="6" t="e">
        <f t="shared" si="33"/>
        <v>#REF!</v>
      </c>
      <c r="Q57" s="6" t="e">
        <f t="shared" si="33"/>
        <v>#REF!</v>
      </c>
      <c r="R57" s="6" t="e">
        <f t="shared" si="33"/>
        <v>#REF!</v>
      </c>
      <c r="S57" s="6">
        <f t="shared" si="33"/>
        <v>113</v>
      </c>
      <c r="T57" s="7">
        <f t="shared" si="28"/>
        <v>100</v>
      </c>
    </row>
    <row r="58" spans="1:20" ht="51" outlineLevel="4">
      <c r="A58" s="4" t="s">
        <v>102</v>
      </c>
      <c r="B58" s="5" t="s">
        <v>101</v>
      </c>
      <c r="C58" s="13" t="s">
        <v>90</v>
      </c>
      <c r="D58" s="13" t="s">
        <v>89</v>
      </c>
      <c r="E58" s="5" t="s">
        <v>47</v>
      </c>
      <c r="F58" s="5" t="s">
        <v>12</v>
      </c>
      <c r="G58" s="5"/>
      <c r="H58" s="5"/>
      <c r="I58" s="5"/>
      <c r="J58" s="5"/>
      <c r="K58" s="5"/>
      <c r="L58" s="6">
        <v>112.36</v>
      </c>
      <c r="M58" s="6" t="e">
        <f t="shared" ref="M58:R58" si="34">M59+M63+M67</f>
        <v>#REF!</v>
      </c>
      <c r="N58" s="6" t="e">
        <f t="shared" si="34"/>
        <v>#REF!</v>
      </c>
      <c r="O58" s="6" t="e">
        <f t="shared" si="34"/>
        <v>#REF!</v>
      </c>
      <c r="P58" s="6" t="e">
        <f t="shared" si="34"/>
        <v>#REF!</v>
      </c>
      <c r="Q58" s="6" t="e">
        <f t="shared" si="34"/>
        <v>#REF!</v>
      </c>
      <c r="R58" s="6" t="e">
        <f t="shared" si="34"/>
        <v>#REF!</v>
      </c>
      <c r="S58" s="6">
        <v>112.36</v>
      </c>
      <c r="T58" s="7">
        <f t="shared" si="28"/>
        <v>100</v>
      </c>
    </row>
    <row r="59" spans="1:20" ht="25.5" outlineLevel="5">
      <c r="A59" s="4" t="s">
        <v>103</v>
      </c>
      <c r="B59" s="5" t="s">
        <v>101</v>
      </c>
      <c r="C59" s="13" t="s">
        <v>90</v>
      </c>
      <c r="D59" s="13" t="s">
        <v>89</v>
      </c>
      <c r="E59" s="5" t="s">
        <v>47</v>
      </c>
      <c r="F59" s="5" t="s">
        <v>13</v>
      </c>
      <c r="G59" s="5"/>
      <c r="H59" s="5"/>
      <c r="I59" s="5"/>
      <c r="J59" s="5"/>
      <c r="K59" s="5"/>
      <c r="L59" s="6">
        <v>0.64</v>
      </c>
      <c r="M59" s="6" t="e">
        <f t="shared" ref="L59:S62" si="35">M60</f>
        <v>#REF!</v>
      </c>
      <c r="N59" s="6" t="e">
        <f t="shared" si="35"/>
        <v>#REF!</v>
      </c>
      <c r="O59" s="6" t="e">
        <f t="shared" si="35"/>
        <v>#REF!</v>
      </c>
      <c r="P59" s="6" t="e">
        <f t="shared" si="35"/>
        <v>#REF!</v>
      </c>
      <c r="Q59" s="6" t="e">
        <f t="shared" si="35"/>
        <v>#REF!</v>
      </c>
      <c r="R59" s="6" t="e">
        <f t="shared" si="35"/>
        <v>#REF!</v>
      </c>
      <c r="S59" s="6">
        <v>0.64</v>
      </c>
      <c r="T59" s="7">
        <f t="shared" si="28"/>
        <v>100</v>
      </c>
    </row>
    <row r="60" spans="1:20" ht="25.5" outlineLevel="7">
      <c r="A60" s="4" t="s">
        <v>48</v>
      </c>
      <c r="B60" s="5" t="s">
        <v>101</v>
      </c>
      <c r="C60" s="13" t="s">
        <v>89</v>
      </c>
      <c r="D60" s="13" t="s">
        <v>92</v>
      </c>
      <c r="E60" s="5" t="s">
        <v>2</v>
      </c>
      <c r="F60" s="5" t="s">
        <v>3</v>
      </c>
      <c r="G60" s="5"/>
      <c r="H60" s="5"/>
      <c r="I60" s="5"/>
      <c r="J60" s="5"/>
      <c r="K60" s="5"/>
      <c r="L60" s="6">
        <f t="shared" si="35"/>
        <v>1114.18</v>
      </c>
      <c r="M60" s="6" t="e">
        <f t="shared" si="35"/>
        <v>#REF!</v>
      </c>
      <c r="N60" s="6" t="e">
        <f t="shared" si="35"/>
        <v>#REF!</v>
      </c>
      <c r="O60" s="6" t="e">
        <f t="shared" si="35"/>
        <v>#REF!</v>
      </c>
      <c r="P60" s="6" t="e">
        <f t="shared" si="35"/>
        <v>#REF!</v>
      </c>
      <c r="Q60" s="6" t="e">
        <f t="shared" si="35"/>
        <v>#REF!</v>
      </c>
      <c r="R60" s="6" t="e">
        <f t="shared" si="35"/>
        <v>#REF!</v>
      </c>
      <c r="S60" s="6">
        <f>S61</f>
        <v>1088.22</v>
      </c>
      <c r="T60" s="7">
        <f t="shared" si="28"/>
        <v>97.670035362329244</v>
      </c>
    </row>
    <row r="61" spans="1:20" ht="25.5" outlineLevel="7">
      <c r="A61" s="4" t="s">
        <v>106</v>
      </c>
      <c r="B61" s="5" t="s">
        <v>101</v>
      </c>
      <c r="C61" s="13" t="s">
        <v>89</v>
      </c>
      <c r="D61" s="13" t="s">
        <v>86</v>
      </c>
      <c r="E61" s="5" t="s">
        <v>2</v>
      </c>
      <c r="F61" s="5" t="s">
        <v>3</v>
      </c>
      <c r="G61" s="5"/>
      <c r="H61" s="5"/>
      <c r="I61" s="5"/>
      <c r="J61" s="5"/>
      <c r="K61" s="5"/>
      <c r="L61" s="6">
        <f t="shared" si="35"/>
        <v>1114.18</v>
      </c>
      <c r="M61" s="6" t="e">
        <f t="shared" si="35"/>
        <v>#REF!</v>
      </c>
      <c r="N61" s="6" t="e">
        <f t="shared" si="35"/>
        <v>#REF!</v>
      </c>
      <c r="O61" s="6" t="e">
        <f t="shared" si="35"/>
        <v>#REF!</v>
      </c>
      <c r="P61" s="6" t="e">
        <f t="shared" si="35"/>
        <v>#REF!</v>
      </c>
      <c r="Q61" s="6" t="e">
        <f t="shared" si="35"/>
        <v>#REF!</v>
      </c>
      <c r="R61" s="6" t="e">
        <f t="shared" si="35"/>
        <v>#REF!</v>
      </c>
      <c r="S61" s="6">
        <f>S62</f>
        <v>1088.22</v>
      </c>
      <c r="T61" s="7">
        <f t="shared" si="28"/>
        <v>97.670035362329244</v>
      </c>
    </row>
    <row r="62" spans="1:20" ht="25.5" outlineLevel="7">
      <c r="A62" s="4" t="s">
        <v>49</v>
      </c>
      <c r="B62" s="5" t="s">
        <v>101</v>
      </c>
      <c r="C62" s="13" t="s">
        <v>89</v>
      </c>
      <c r="D62" s="13" t="s">
        <v>86</v>
      </c>
      <c r="E62" s="5" t="s">
        <v>50</v>
      </c>
      <c r="F62" s="5" t="s">
        <v>3</v>
      </c>
      <c r="G62" s="5"/>
      <c r="H62" s="5"/>
      <c r="I62" s="5"/>
      <c r="J62" s="5"/>
      <c r="K62" s="5"/>
      <c r="L62" s="6">
        <f>L63</f>
        <v>1114.18</v>
      </c>
      <c r="M62" s="6" t="e">
        <f t="shared" si="35"/>
        <v>#REF!</v>
      </c>
      <c r="N62" s="6" t="e">
        <f t="shared" si="35"/>
        <v>#REF!</v>
      </c>
      <c r="O62" s="6" t="e">
        <f t="shared" si="35"/>
        <v>#REF!</v>
      </c>
      <c r="P62" s="6" t="e">
        <f t="shared" si="35"/>
        <v>#REF!</v>
      </c>
      <c r="Q62" s="6" t="e">
        <f t="shared" si="35"/>
        <v>#REF!</v>
      </c>
      <c r="R62" s="6" t="e">
        <f t="shared" si="35"/>
        <v>#REF!</v>
      </c>
      <c r="S62" s="6">
        <f t="shared" si="35"/>
        <v>1088.22</v>
      </c>
      <c r="T62" s="7">
        <f t="shared" si="28"/>
        <v>97.670035362329244</v>
      </c>
    </row>
    <row r="63" spans="1:20" ht="25.5" outlineLevel="5">
      <c r="A63" s="4" t="s">
        <v>28</v>
      </c>
      <c r="B63" s="5" t="s">
        <v>101</v>
      </c>
      <c r="C63" s="13" t="s">
        <v>89</v>
      </c>
      <c r="D63" s="13" t="s">
        <v>86</v>
      </c>
      <c r="E63" s="5" t="s">
        <v>51</v>
      </c>
      <c r="F63" s="5" t="s">
        <v>3</v>
      </c>
      <c r="G63" s="5"/>
      <c r="H63" s="5"/>
      <c r="I63" s="5"/>
      <c r="J63" s="5"/>
      <c r="K63" s="5"/>
      <c r="L63" s="6">
        <f t="shared" ref="L63:S65" si="36">L64</f>
        <v>1114.18</v>
      </c>
      <c r="M63" s="6" t="e">
        <f t="shared" si="36"/>
        <v>#REF!</v>
      </c>
      <c r="N63" s="6" t="e">
        <f t="shared" si="36"/>
        <v>#REF!</v>
      </c>
      <c r="O63" s="6" t="e">
        <f t="shared" si="36"/>
        <v>#REF!</v>
      </c>
      <c r="P63" s="6" t="e">
        <f t="shared" si="36"/>
        <v>#REF!</v>
      </c>
      <c r="Q63" s="6" t="e">
        <f t="shared" si="36"/>
        <v>#REF!</v>
      </c>
      <c r="R63" s="6" t="e">
        <f t="shared" si="36"/>
        <v>#REF!</v>
      </c>
      <c r="S63" s="6">
        <f t="shared" si="36"/>
        <v>1088.22</v>
      </c>
      <c r="T63" s="7">
        <f t="shared" si="28"/>
        <v>97.670035362329244</v>
      </c>
    </row>
    <row r="64" spans="1:20" outlineLevel="7">
      <c r="A64" s="4" t="s">
        <v>52</v>
      </c>
      <c r="B64" s="5" t="s">
        <v>101</v>
      </c>
      <c r="C64" s="13" t="s">
        <v>89</v>
      </c>
      <c r="D64" s="13" t="s">
        <v>86</v>
      </c>
      <c r="E64" s="5" t="s">
        <v>53</v>
      </c>
      <c r="F64" s="5" t="s">
        <v>3</v>
      </c>
      <c r="G64" s="5"/>
      <c r="H64" s="5"/>
      <c r="I64" s="5"/>
      <c r="J64" s="5"/>
      <c r="K64" s="5"/>
      <c r="L64" s="6">
        <f>L65+L66+L67</f>
        <v>1114.18</v>
      </c>
      <c r="M64" s="6" t="e">
        <f t="shared" ref="M64:S64" si="37">M65+M66+M67</f>
        <v>#REF!</v>
      </c>
      <c r="N64" s="6" t="e">
        <f t="shared" si="37"/>
        <v>#REF!</v>
      </c>
      <c r="O64" s="6" t="e">
        <f t="shared" si="37"/>
        <v>#REF!</v>
      </c>
      <c r="P64" s="6" t="e">
        <f t="shared" si="37"/>
        <v>#REF!</v>
      </c>
      <c r="Q64" s="6" t="e">
        <f t="shared" si="37"/>
        <v>#REF!</v>
      </c>
      <c r="R64" s="6" t="e">
        <f t="shared" si="37"/>
        <v>#REF!</v>
      </c>
      <c r="S64" s="6">
        <f t="shared" si="37"/>
        <v>1088.22</v>
      </c>
      <c r="T64" s="7">
        <f t="shared" si="28"/>
        <v>97.670035362329244</v>
      </c>
    </row>
    <row r="65" spans="1:20" ht="51" outlineLevel="7">
      <c r="A65" s="4" t="s">
        <v>102</v>
      </c>
      <c r="B65" s="5" t="s">
        <v>101</v>
      </c>
      <c r="C65" s="13" t="s">
        <v>89</v>
      </c>
      <c r="D65" s="13" t="s">
        <v>86</v>
      </c>
      <c r="E65" s="5" t="s">
        <v>53</v>
      </c>
      <c r="F65" s="5" t="s">
        <v>12</v>
      </c>
      <c r="G65" s="5"/>
      <c r="H65" s="5"/>
      <c r="I65" s="5"/>
      <c r="J65" s="5"/>
      <c r="K65" s="5"/>
      <c r="L65" s="6">
        <v>1025.0999999999999</v>
      </c>
      <c r="M65" s="6">
        <f t="shared" si="36"/>
        <v>2</v>
      </c>
      <c r="N65" s="6">
        <f t="shared" si="36"/>
        <v>0</v>
      </c>
      <c r="O65" s="6">
        <f t="shared" si="36"/>
        <v>2</v>
      </c>
      <c r="P65" s="6">
        <f t="shared" si="36"/>
        <v>0</v>
      </c>
      <c r="Q65" s="6">
        <f t="shared" si="36"/>
        <v>2</v>
      </c>
      <c r="R65" s="6">
        <f t="shared" si="36"/>
        <v>0</v>
      </c>
      <c r="S65" s="6">
        <v>1017.97</v>
      </c>
      <c r="T65" s="7">
        <f t="shared" si="28"/>
        <v>99.304458101648635</v>
      </c>
    </row>
    <row r="66" spans="1:20" ht="25.5" outlineLevel="7">
      <c r="A66" s="4" t="s">
        <v>103</v>
      </c>
      <c r="B66" s="5" t="s">
        <v>101</v>
      </c>
      <c r="C66" s="13" t="s">
        <v>89</v>
      </c>
      <c r="D66" s="13" t="s">
        <v>86</v>
      </c>
      <c r="E66" s="5" t="s">
        <v>53</v>
      </c>
      <c r="F66" s="5" t="s">
        <v>13</v>
      </c>
      <c r="G66" s="5"/>
      <c r="H66" s="5"/>
      <c r="I66" s="5"/>
      <c r="J66" s="5"/>
      <c r="K66" s="5"/>
      <c r="L66" s="6">
        <v>76.88</v>
      </c>
      <c r="M66" s="7">
        <v>2</v>
      </c>
      <c r="N66" s="7">
        <v>0</v>
      </c>
      <c r="O66" s="7">
        <v>2</v>
      </c>
      <c r="P66" s="7">
        <v>0</v>
      </c>
      <c r="Q66" s="7">
        <v>2</v>
      </c>
      <c r="R66" s="7">
        <v>0</v>
      </c>
      <c r="S66" s="6">
        <v>58.05</v>
      </c>
      <c r="T66" s="7">
        <f t="shared" si="28"/>
        <v>75.507284079084286</v>
      </c>
    </row>
    <row r="67" spans="1:20" outlineLevel="5">
      <c r="A67" s="4" t="s">
        <v>104</v>
      </c>
      <c r="B67" s="5" t="s">
        <v>101</v>
      </c>
      <c r="C67" s="13" t="s">
        <v>89</v>
      </c>
      <c r="D67" s="13" t="s">
        <v>86</v>
      </c>
      <c r="E67" s="5" t="s">
        <v>53</v>
      </c>
      <c r="F67" s="5" t="s">
        <v>19</v>
      </c>
      <c r="G67" s="5"/>
      <c r="H67" s="5"/>
      <c r="I67" s="5"/>
      <c r="J67" s="5"/>
      <c r="K67" s="5"/>
      <c r="L67" s="6">
        <v>12.2</v>
      </c>
      <c r="M67" s="6" t="e">
        <f t="shared" ref="L67:S70" si="38">M68</f>
        <v>#REF!</v>
      </c>
      <c r="N67" s="6" t="e">
        <f t="shared" si="38"/>
        <v>#REF!</v>
      </c>
      <c r="O67" s="6" t="e">
        <f t="shared" si="38"/>
        <v>#REF!</v>
      </c>
      <c r="P67" s="6" t="e">
        <f t="shared" si="38"/>
        <v>#REF!</v>
      </c>
      <c r="Q67" s="6" t="e">
        <f t="shared" si="38"/>
        <v>#REF!</v>
      </c>
      <c r="R67" s="6" t="e">
        <f t="shared" si="38"/>
        <v>#REF!</v>
      </c>
      <c r="S67" s="6">
        <v>12.2</v>
      </c>
      <c r="T67" s="7">
        <f t="shared" si="28"/>
        <v>100</v>
      </c>
    </row>
    <row r="68" spans="1:20" outlineLevel="7">
      <c r="A68" s="4" t="s">
        <v>54</v>
      </c>
      <c r="B68" s="5" t="s">
        <v>101</v>
      </c>
      <c r="C68" s="13" t="s">
        <v>88</v>
      </c>
      <c r="D68" s="13" t="s">
        <v>92</v>
      </c>
      <c r="E68" s="5" t="s">
        <v>2</v>
      </c>
      <c r="F68" s="5" t="s">
        <v>3</v>
      </c>
      <c r="G68" s="5"/>
      <c r="H68" s="5"/>
      <c r="I68" s="5"/>
      <c r="J68" s="5"/>
      <c r="K68" s="5"/>
      <c r="L68" s="6">
        <f>L69</f>
        <v>483.3</v>
      </c>
      <c r="M68" s="6" t="e">
        <f t="shared" si="38"/>
        <v>#REF!</v>
      </c>
      <c r="N68" s="6" t="e">
        <f t="shared" si="38"/>
        <v>#REF!</v>
      </c>
      <c r="O68" s="6" t="e">
        <f t="shared" si="38"/>
        <v>#REF!</v>
      </c>
      <c r="P68" s="6" t="e">
        <f t="shared" si="38"/>
        <v>#REF!</v>
      </c>
      <c r="Q68" s="6" t="e">
        <f t="shared" si="38"/>
        <v>#REF!</v>
      </c>
      <c r="R68" s="6" t="e">
        <f t="shared" si="38"/>
        <v>#REF!</v>
      </c>
      <c r="S68" s="6">
        <f t="shared" si="38"/>
        <v>265.49</v>
      </c>
      <c r="T68" s="7">
        <f t="shared" si="28"/>
        <v>54.932753983033308</v>
      </c>
    </row>
    <row r="69" spans="1:20" outlineLevel="7">
      <c r="A69" s="4" t="s">
        <v>55</v>
      </c>
      <c r="B69" s="5" t="s">
        <v>101</v>
      </c>
      <c r="C69" s="13" t="s">
        <v>88</v>
      </c>
      <c r="D69" s="13" t="s">
        <v>94</v>
      </c>
      <c r="E69" s="5" t="s">
        <v>2</v>
      </c>
      <c r="F69" s="5" t="s">
        <v>3</v>
      </c>
      <c r="G69" s="5"/>
      <c r="H69" s="5"/>
      <c r="I69" s="5"/>
      <c r="J69" s="5"/>
      <c r="K69" s="5"/>
      <c r="L69" s="6">
        <f t="shared" si="38"/>
        <v>483.3</v>
      </c>
      <c r="M69" s="6" t="e">
        <f t="shared" si="38"/>
        <v>#REF!</v>
      </c>
      <c r="N69" s="6" t="e">
        <f t="shared" si="38"/>
        <v>#REF!</v>
      </c>
      <c r="O69" s="6" t="e">
        <f t="shared" si="38"/>
        <v>#REF!</v>
      </c>
      <c r="P69" s="6" t="e">
        <f t="shared" si="38"/>
        <v>#REF!</v>
      </c>
      <c r="Q69" s="6" t="e">
        <f t="shared" si="38"/>
        <v>#REF!</v>
      </c>
      <c r="R69" s="6" t="e">
        <f t="shared" si="38"/>
        <v>#REF!</v>
      </c>
      <c r="S69" s="6">
        <f>S70</f>
        <v>265.49</v>
      </c>
      <c r="T69" s="7">
        <f t="shared" si="28"/>
        <v>54.932753983033308</v>
      </c>
    </row>
    <row r="70" spans="1:20" ht="25.5" outlineLevel="7">
      <c r="A70" s="4" t="s">
        <v>56</v>
      </c>
      <c r="B70" s="5" t="s">
        <v>101</v>
      </c>
      <c r="C70" s="13" t="s">
        <v>88</v>
      </c>
      <c r="D70" s="13" t="s">
        <v>94</v>
      </c>
      <c r="E70" s="5" t="s">
        <v>57</v>
      </c>
      <c r="F70" s="5" t="s">
        <v>3</v>
      </c>
      <c r="G70" s="5"/>
      <c r="H70" s="5"/>
      <c r="I70" s="5"/>
      <c r="J70" s="5"/>
      <c r="K70" s="5"/>
      <c r="L70" s="6">
        <f>L71</f>
        <v>483.3</v>
      </c>
      <c r="M70" s="6" t="e">
        <f t="shared" si="38"/>
        <v>#REF!</v>
      </c>
      <c r="N70" s="6" t="e">
        <f t="shared" si="38"/>
        <v>#REF!</v>
      </c>
      <c r="O70" s="6" t="e">
        <f t="shared" si="38"/>
        <v>#REF!</v>
      </c>
      <c r="P70" s="6" t="e">
        <f t="shared" si="38"/>
        <v>#REF!</v>
      </c>
      <c r="Q70" s="6" t="e">
        <f t="shared" si="38"/>
        <v>#REF!</v>
      </c>
      <c r="R70" s="6" t="e">
        <f t="shared" si="38"/>
        <v>#REF!</v>
      </c>
      <c r="S70" s="6">
        <f t="shared" si="38"/>
        <v>265.49</v>
      </c>
      <c r="T70" s="7">
        <f t="shared" si="28"/>
        <v>54.932753983033308</v>
      </c>
    </row>
    <row r="71" spans="1:20" outlineLevel="3">
      <c r="A71" s="4" t="s">
        <v>58</v>
      </c>
      <c r="B71" s="5" t="s">
        <v>101</v>
      </c>
      <c r="C71" s="13" t="s">
        <v>88</v>
      </c>
      <c r="D71" s="13" t="s">
        <v>94</v>
      </c>
      <c r="E71" s="5" t="s">
        <v>59</v>
      </c>
      <c r="F71" s="5" t="s">
        <v>3</v>
      </c>
      <c r="G71" s="5"/>
      <c r="H71" s="5"/>
      <c r="I71" s="5"/>
      <c r="J71" s="5"/>
      <c r="K71" s="5"/>
      <c r="L71" s="6">
        <f t="shared" ref="L71:R72" si="39">L72</f>
        <v>483.3</v>
      </c>
      <c r="M71" s="6" t="e">
        <f t="shared" si="39"/>
        <v>#REF!</v>
      </c>
      <c r="N71" s="6" t="e">
        <f t="shared" si="39"/>
        <v>#REF!</v>
      </c>
      <c r="O71" s="6" t="e">
        <f t="shared" si="39"/>
        <v>#REF!</v>
      </c>
      <c r="P71" s="6" t="e">
        <f t="shared" si="39"/>
        <v>#REF!</v>
      </c>
      <c r="Q71" s="6" t="e">
        <f t="shared" si="39"/>
        <v>#REF!</v>
      </c>
      <c r="R71" s="6" t="e">
        <f t="shared" si="39"/>
        <v>#REF!</v>
      </c>
      <c r="S71" s="6">
        <f>S72</f>
        <v>265.49</v>
      </c>
      <c r="T71" s="7">
        <f t="shared" si="28"/>
        <v>54.932753983033308</v>
      </c>
    </row>
    <row r="72" spans="1:20" outlineLevel="4">
      <c r="A72" s="4" t="s">
        <v>60</v>
      </c>
      <c r="B72" s="5" t="s">
        <v>101</v>
      </c>
      <c r="C72" s="13" t="s">
        <v>88</v>
      </c>
      <c r="D72" s="13" t="s">
        <v>94</v>
      </c>
      <c r="E72" s="5" t="s">
        <v>61</v>
      </c>
      <c r="F72" s="5" t="s">
        <v>3</v>
      </c>
      <c r="G72" s="5"/>
      <c r="H72" s="5"/>
      <c r="I72" s="5"/>
      <c r="J72" s="5"/>
      <c r="K72" s="5"/>
      <c r="L72" s="6">
        <f t="shared" si="39"/>
        <v>483.3</v>
      </c>
      <c r="M72" s="6" t="e">
        <f t="shared" si="39"/>
        <v>#REF!</v>
      </c>
      <c r="N72" s="6" t="e">
        <f t="shared" si="39"/>
        <v>#REF!</v>
      </c>
      <c r="O72" s="6" t="e">
        <f t="shared" si="39"/>
        <v>#REF!</v>
      </c>
      <c r="P72" s="6" t="e">
        <f t="shared" si="39"/>
        <v>#REF!</v>
      </c>
      <c r="Q72" s="6" t="e">
        <f t="shared" si="39"/>
        <v>#REF!</v>
      </c>
      <c r="R72" s="6" t="e">
        <f t="shared" si="39"/>
        <v>#REF!</v>
      </c>
      <c r="S72" s="6">
        <f>S73</f>
        <v>265.49</v>
      </c>
      <c r="T72" s="7">
        <f t="shared" si="28"/>
        <v>54.932753983033308</v>
      </c>
    </row>
    <row r="73" spans="1:20" ht="25.5" outlineLevel="5">
      <c r="A73" s="4" t="s">
        <v>103</v>
      </c>
      <c r="B73" s="5" t="s">
        <v>101</v>
      </c>
      <c r="C73" s="13" t="s">
        <v>88</v>
      </c>
      <c r="D73" s="13" t="s">
        <v>94</v>
      </c>
      <c r="E73" s="5" t="s">
        <v>61</v>
      </c>
      <c r="F73" s="5" t="s">
        <v>13</v>
      </c>
      <c r="G73" s="5"/>
      <c r="H73" s="5"/>
      <c r="I73" s="5"/>
      <c r="J73" s="5"/>
      <c r="K73" s="5"/>
      <c r="L73" s="6">
        <v>483.3</v>
      </c>
      <c r="M73" s="6" t="e">
        <f>#REF!+#REF!</f>
        <v>#REF!</v>
      </c>
      <c r="N73" s="6" t="e">
        <f>#REF!+#REF!</f>
        <v>#REF!</v>
      </c>
      <c r="O73" s="6" t="e">
        <f>#REF!+#REF!</f>
        <v>#REF!</v>
      </c>
      <c r="P73" s="6" t="e">
        <f>#REF!+#REF!</f>
        <v>#REF!</v>
      </c>
      <c r="Q73" s="6" t="e">
        <f>#REF!+#REF!</f>
        <v>#REF!</v>
      </c>
      <c r="R73" s="6" t="e">
        <f>#REF!+#REF!</f>
        <v>#REF!</v>
      </c>
      <c r="S73" s="6">
        <v>265.49</v>
      </c>
      <c r="T73" s="7">
        <f t="shared" si="28"/>
        <v>54.932753983033308</v>
      </c>
    </row>
    <row r="74" spans="1:20" outlineLevel="7">
      <c r="A74" s="4" t="s">
        <v>62</v>
      </c>
      <c r="B74" s="5" t="s">
        <v>101</v>
      </c>
      <c r="C74" s="13" t="s">
        <v>87</v>
      </c>
      <c r="D74" s="13" t="s">
        <v>92</v>
      </c>
      <c r="E74" s="5" t="s">
        <v>2</v>
      </c>
      <c r="F74" s="5" t="s">
        <v>3</v>
      </c>
      <c r="G74" s="5"/>
      <c r="H74" s="5"/>
      <c r="I74" s="5"/>
      <c r="J74" s="5"/>
      <c r="K74" s="5"/>
      <c r="L74" s="6">
        <f>L75</f>
        <v>69.7</v>
      </c>
      <c r="M74" s="6">
        <f t="shared" ref="M74:S74" si="40">M75</f>
        <v>70.099999999999994</v>
      </c>
      <c r="N74" s="6">
        <f t="shared" si="40"/>
        <v>0</v>
      </c>
      <c r="O74" s="6">
        <f t="shared" si="40"/>
        <v>70.099999999999994</v>
      </c>
      <c r="P74" s="6">
        <f t="shared" si="40"/>
        <v>0</v>
      </c>
      <c r="Q74" s="6">
        <f t="shared" si="40"/>
        <v>70.099999999999994</v>
      </c>
      <c r="R74" s="6">
        <f t="shared" si="40"/>
        <v>0</v>
      </c>
      <c r="S74" s="6">
        <f t="shared" si="40"/>
        <v>57.1</v>
      </c>
      <c r="T74" s="7">
        <f t="shared" si="28"/>
        <v>81.922525107604017</v>
      </c>
    </row>
    <row r="75" spans="1:20" outlineLevel="1">
      <c r="A75" s="4" t="s">
        <v>63</v>
      </c>
      <c r="B75" s="5" t="s">
        <v>101</v>
      </c>
      <c r="C75" s="13" t="s">
        <v>87</v>
      </c>
      <c r="D75" s="13" t="s">
        <v>89</v>
      </c>
      <c r="E75" s="5" t="s">
        <v>2</v>
      </c>
      <c r="F75" s="5" t="s">
        <v>3</v>
      </c>
      <c r="G75" s="5"/>
      <c r="H75" s="5"/>
      <c r="I75" s="5"/>
      <c r="J75" s="5"/>
      <c r="K75" s="5"/>
      <c r="L75" s="6">
        <f t="shared" ref="L75:R78" si="41">L76</f>
        <v>69.7</v>
      </c>
      <c r="M75" s="6">
        <f t="shared" si="41"/>
        <v>70.099999999999994</v>
      </c>
      <c r="N75" s="6">
        <f t="shared" si="41"/>
        <v>0</v>
      </c>
      <c r="O75" s="6">
        <f t="shared" si="41"/>
        <v>70.099999999999994</v>
      </c>
      <c r="P75" s="6">
        <f t="shared" si="41"/>
        <v>0</v>
      </c>
      <c r="Q75" s="6">
        <f t="shared" si="41"/>
        <v>70.099999999999994</v>
      </c>
      <c r="R75" s="6">
        <f t="shared" si="41"/>
        <v>0</v>
      </c>
      <c r="S75" s="6">
        <f t="shared" ref="S75:S78" si="42">S76</f>
        <v>57.1</v>
      </c>
      <c r="T75" s="7">
        <f t="shared" si="28"/>
        <v>81.922525107604017</v>
      </c>
    </row>
    <row r="76" spans="1:20" outlineLevel="2">
      <c r="A76" s="4" t="s">
        <v>64</v>
      </c>
      <c r="B76" s="5" t="s">
        <v>101</v>
      </c>
      <c r="C76" s="13" t="s">
        <v>87</v>
      </c>
      <c r="D76" s="13" t="s">
        <v>89</v>
      </c>
      <c r="E76" s="5" t="s">
        <v>65</v>
      </c>
      <c r="F76" s="5" t="s">
        <v>3</v>
      </c>
      <c r="G76" s="5"/>
      <c r="H76" s="5"/>
      <c r="I76" s="5"/>
      <c r="J76" s="5"/>
      <c r="K76" s="5"/>
      <c r="L76" s="6">
        <f t="shared" si="41"/>
        <v>69.7</v>
      </c>
      <c r="M76" s="6">
        <f t="shared" si="41"/>
        <v>70.099999999999994</v>
      </c>
      <c r="N76" s="6">
        <f t="shared" si="41"/>
        <v>0</v>
      </c>
      <c r="O76" s="6">
        <f t="shared" si="41"/>
        <v>70.099999999999994</v>
      </c>
      <c r="P76" s="6">
        <f t="shared" si="41"/>
        <v>0</v>
      </c>
      <c r="Q76" s="6">
        <f t="shared" si="41"/>
        <v>70.099999999999994</v>
      </c>
      <c r="R76" s="6">
        <f t="shared" si="41"/>
        <v>0</v>
      </c>
      <c r="S76" s="6">
        <f t="shared" si="42"/>
        <v>57.1</v>
      </c>
      <c r="T76" s="7">
        <f t="shared" si="28"/>
        <v>81.922525107604017</v>
      </c>
    </row>
    <row r="77" spans="1:20" outlineLevel="3">
      <c r="A77" s="4" t="s">
        <v>58</v>
      </c>
      <c r="B77" s="5" t="s">
        <v>101</v>
      </c>
      <c r="C77" s="13" t="s">
        <v>87</v>
      </c>
      <c r="D77" s="13" t="s">
        <v>89</v>
      </c>
      <c r="E77" s="5" t="s">
        <v>66</v>
      </c>
      <c r="F77" s="5" t="s">
        <v>3</v>
      </c>
      <c r="G77" s="5"/>
      <c r="H77" s="5"/>
      <c r="I77" s="5"/>
      <c r="J77" s="5"/>
      <c r="K77" s="5"/>
      <c r="L77" s="6">
        <f t="shared" si="41"/>
        <v>69.7</v>
      </c>
      <c r="M77" s="6">
        <f t="shared" si="41"/>
        <v>70.099999999999994</v>
      </c>
      <c r="N77" s="6">
        <f t="shared" si="41"/>
        <v>0</v>
      </c>
      <c r="O77" s="6">
        <f t="shared" si="41"/>
        <v>70.099999999999994</v>
      </c>
      <c r="P77" s="6">
        <f t="shared" si="41"/>
        <v>0</v>
      </c>
      <c r="Q77" s="6">
        <f t="shared" si="41"/>
        <v>70.099999999999994</v>
      </c>
      <c r="R77" s="6">
        <f t="shared" si="41"/>
        <v>0</v>
      </c>
      <c r="S77" s="6">
        <f t="shared" si="42"/>
        <v>57.1</v>
      </c>
      <c r="T77" s="7">
        <f t="shared" si="28"/>
        <v>81.922525107604017</v>
      </c>
    </row>
    <row r="78" spans="1:20" outlineLevel="5">
      <c r="A78" s="4" t="s">
        <v>67</v>
      </c>
      <c r="B78" s="5" t="s">
        <v>101</v>
      </c>
      <c r="C78" s="13" t="s">
        <v>87</v>
      </c>
      <c r="D78" s="13" t="s">
        <v>89</v>
      </c>
      <c r="E78" s="5" t="s">
        <v>68</v>
      </c>
      <c r="F78" s="5" t="s">
        <v>3</v>
      </c>
      <c r="G78" s="5"/>
      <c r="H78" s="5"/>
      <c r="I78" s="5"/>
      <c r="J78" s="5"/>
      <c r="K78" s="5"/>
      <c r="L78" s="6">
        <f>L79</f>
        <v>69.7</v>
      </c>
      <c r="M78" s="6">
        <f t="shared" si="41"/>
        <v>70.099999999999994</v>
      </c>
      <c r="N78" s="6">
        <f t="shared" si="41"/>
        <v>0</v>
      </c>
      <c r="O78" s="6">
        <f t="shared" si="41"/>
        <v>70.099999999999994</v>
      </c>
      <c r="P78" s="6">
        <f t="shared" si="41"/>
        <v>0</v>
      </c>
      <c r="Q78" s="6">
        <f t="shared" si="41"/>
        <v>70.099999999999994</v>
      </c>
      <c r="R78" s="6">
        <f t="shared" si="41"/>
        <v>0</v>
      </c>
      <c r="S78" s="6">
        <f t="shared" si="42"/>
        <v>57.1</v>
      </c>
      <c r="T78" s="7">
        <f t="shared" si="28"/>
        <v>81.922525107604017</v>
      </c>
    </row>
    <row r="79" spans="1:20" outlineLevel="7">
      <c r="A79" s="20" t="s">
        <v>69</v>
      </c>
      <c r="B79" s="5" t="s">
        <v>101</v>
      </c>
      <c r="C79" s="13" t="s">
        <v>87</v>
      </c>
      <c r="D79" s="13" t="s">
        <v>89</v>
      </c>
      <c r="E79" s="5" t="s">
        <v>70</v>
      </c>
      <c r="F79" s="5" t="s">
        <v>3</v>
      </c>
      <c r="G79" s="5"/>
      <c r="H79" s="5"/>
      <c r="I79" s="5"/>
      <c r="J79" s="5"/>
      <c r="K79" s="5"/>
      <c r="L79" s="6">
        <f>L80</f>
        <v>69.7</v>
      </c>
      <c r="M79" s="6">
        <f t="shared" ref="M79:S79" si="43">M80</f>
        <v>70.099999999999994</v>
      </c>
      <c r="N79" s="6">
        <f t="shared" si="43"/>
        <v>0</v>
      </c>
      <c r="O79" s="6">
        <f t="shared" si="43"/>
        <v>70.099999999999994</v>
      </c>
      <c r="P79" s="6">
        <f t="shared" si="43"/>
        <v>0</v>
      </c>
      <c r="Q79" s="6">
        <f t="shared" si="43"/>
        <v>70.099999999999994</v>
      </c>
      <c r="R79" s="6">
        <f t="shared" si="43"/>
        <v>0</v>
      </c>
      <c r="S79" s="6">
        <f t="shared" si="43"/>
        <v>57.1</v>
      </c>
      <c r="T79" s="7">
        <f t="shared" ref="T79:T97" si="44">S79/L79*100</f>
        <v>81.922525107604017</v>
      </c>
    </row>
    <row r="80" spans="1:20" ht="25.5" outlineLevel="7">
      <c r="A80" s="20" t="s">
        <v>17</v>
      </c>
      <c r="B80" s="5" t="s">
        <v>101</v>
      </c>
      <c r="C80" s="13" t="s">
        <v>87</v>
      </c>
      <c r="D80" s="13" t="s">
        <v>89</v>
      </c>
      <c r="E80" s="5" t="s">
        <v>70</v>
      </c>
      <c r="F80" s="5">
        <v>200</v>
      </c>
      <c r="G80" s="5"/>
      <c r="H80" s="5"/>
      <c r="I80" s="5"/>
      <c r="J80" s="5"/>
      <c r="K80" s="5"/>
      <c r="L80" s="6">
        <v>69.7</v>
      </c>
      <c r="M80" s="7">
        <v>70.099999999999994</v>
      </c>
      <c r="N80" s="7">
        <v>0</v>
      </c>
      <c r="O80" s="7">
        <v>70.099999999999994</v>
      </c>
      <c r="P80" s="7">
        <v>0</v>
      </c>
      <c r="Q80" s="7">
        <v>70.099999999999994</v>
      </c>
      <c r="R80" s="7">
        <v>0</v>
      </c>
      <c r="S80" s="6">
        <v>57.1</v>
      </c>
      <c r="T80" s="7">
        <f t="shared" si="44"/>
        <v>81.922525107604017</v>
      </c>
    </row>
    <row r="81" spans="1:21" outlineLevel="5">
      <c r="A81" s="4" t="s">
        <v>113</v>
      </c>
      <c r="B81" s="5" t="s">
        <v>101</v>
      </c>
      <c r="C81" s="13" t="s">
        <v>115</v>
      </c>
      <c r="D81" s="13" t="s">
        <v>92</v>
      </c>
      <c r="E81" s="5" t="s">
        <v>2</v>
      </c>
      <c r="F81" s="5" t="s">
        <v>3</v>
      </c>
      <c r="G81" s="5"/>
      <c r="H81" s="5"/>
      <c r="I81" s="5"/>
      <c r="J81" s="5"/>
      <c r="K81" s="5"/>
      <c r="L81" s="6">
        <f>L82</f>
        <v>1</v>
      </c>
      <c r="M81" s="6">
        <f t="shared" ref="M81:M85" si="45">M82</f>
        <v>0</v>
      </c>
      <c r="N81" s="6">
        <f t="shared" ref="N81:N85" si="46">N82</f>
        <v>0</v>
      </c>
      <c r="O81" s="6">
        <f t="shared" ref="O81:O85" si="47">O82</f>
        <v>0</v>
      </c>
      <c r="P81" s="6">
        <f t="shared" ref="P81:P85" si="48">P82</f>
        <v>0</v>
      </c>
      <c r="Q81" s="6">
        <f t="shared" ref="Q81:Q85" si="49">Q82</f>
        <v>0</v>
      </c>
      <c r="R81" s="6">
        <f t="shared" ref="R81:R85" si="50">R82</f>
        <v>0</v>
      </c>
      <c r="S81" s="6">
        <f t="shared" ref="S81:S85" si="51">S82</f>
        <v>1</v>
      </c>
      <c r="T81" s="7">
        <f t="shared" si="44"/>
        <v>100</v>
      </c>
    </row>
    <row r="82" spans="1:21" ht="25.5" outlineLevel="5">
      <c r="A82" s="4" t="s">
        <v>114</v>
      </c>
      <c r="B82" s="5" t="s">
        <v>101</v>
      </c>
      <c r="C82" s="13" t="s">
        <v>115</v>
      </c>
      <c r="D82" s="13" t="s">
        <v>87</v>
      </c>
      <c r="E82" s="5" t="s">
        <v>2</v>
      </c>
      <c r="F82" s="5" t="s">
        <v>3</v>
      </c>
      <c r="G82" s="5"/>
      <c r="H82" s="5"/>
      <c r="I82" s="5"/>
      <c r="J82" s="5"/>
      <c r="K82" s="5"/>
      <c r="L82" s="6">
        <f>L83</f>
        <v>1</v>
      </c>
      <c r="M82" s="6">
        <f t="shared" si="45"/>
        <v>0</v>
      </c>
      <c r="N82" s="6">
        <f t="shared" si="46"/>
        <v>0</v>
      </c>
      <c r="O82" s="6">
        <f t="shared" si="47"/>
        <v>0</v>
      </c>
      <c r="P82" s="6">
        <f t="shared" si="48"/>
        <v>0</v>
      </c>
      <c r="Q82" s="6">
        <f t="shared" si="49"/>
        <v>0</v>
      </c>
      <c r="R82" s="6">
        <f t="shared" si="50"/>
        <v>0</v>
      </c>
      <c r="S82" s="6">
        <f t="shared" si="51"/>
        <v>1</v>
      </c>
      <c r="T82" s="7">
        <f t="shared" si="44"/>
        <v>100</v>
      </c>
    </row>
    <row r="83" spans="1:21" ht="25.5" outlineLevel="5">
      <c r="A83" s="4" t="s">
        <v>6</v>
      </c>
      <c r="B83" s="5" t="s">
        <v>101</v>
      </c>
      <c r="C83" s="13" t="s">
        <v>115</v>
      </c>
      <c r="D83" s="13" t="s">
        <v>87</v>
      </c>
      <c r="E83" s="5" t="s">
        <v>7</v>
      </c>
      <c r="F83" s="5" t="s">
        <v>3</v>
      </c>
      <c r="G83" s="5"/>
      <c r="H83" s="5"/>
      <c r="I83" s="5"/>
      <c r="J83" s="5"/>
      <c r="K83" s="5"/>
      <c r="L83" s="6">
        <f>L84</f>
        <v>1</v>
      </c>
      <c r="M83" s="6">
        <f t="shared" si="45"/>
        <v>0</v>
      </c>
      <c r="N83" s="6">
        <f t="shared" si="46"/>
        <v>0</v>
      </c>
      <c r="O83" s="6">
        <f t="shared" si="47"/>
        <v>0</v>
      </c>
      <c r="P83" s="6">
        <f t="shared" si="48"/>
        <v>0</v>
      </c>
      <c r="Q83" s="6">
        <f t="shared" si="49"/>
        <v>0</v>
      </c>
      <c r="R83" s="6">
        <f t="shared" si="50"/>
        <v>0</v>
      </c>
      <c r="S83" s="6">
        <f t="shared" si="51"/>
        <v>1</v>
      </c>
      <c r="T83" s="7">
        <f t="shared" si="44"/>
        <v>100</v>
      </c>
    </row>
    <row r="84" spans="1:21" ht="25.5" outlineLevel="5">
      <c r="A84" s="4" t="s">
        <v>8</v>
      </c>
      <c r="B84" s="5" t="s">
        <v>101</v>
      </c>
      <c r="C84" s="13" t="s">
        <v>115</v>
      </c>
      <c r="D84" s="13" t="s">
        <v>87</v>
      </c>
      <c r="E84" s="5" t="s">
        <v>9</v>
      </c>
      <c r="F84" s="5" t="s">
        <v>3</v>
      </c>
      <c r="G84" s="5"/>
      <c r="H84" s="5"/>
      <c r="I84" s="5"/>
      <c r="J84" s="5"/>
      <c r="K84" s="5"/>
      <c r="L84" s="6">
        <f>L85</f>
        <v>1</v>
      </c>
      <c r="M84" s="6">
        <f t="shared" si="45"/>
        <v>0</v>
      </c>
      <c r="N84" s="6">
        <f t="shared" si="46"/>
        <v>0</v>
      </c>
      <c r="O84" s="6">
        <f t="shared" si="47"/>
        <v>0</v>
      </c>
      <c r="P84" s="6">
        <f t="shared" si="48"/>
        <v>0</v>
      </c>
      <c r="Q84" s="6">
        <f t="shared" si="49"/>
        <v>0</v>
      </c>
      <c r="R84" s="6">
        <f t="shared" si="50"/>
        <v>0</v>
      </c>
      <c r="S84" s="6">
        <f t="shared" si="51"/>
        <v>1</v>
      </c>
      <c r="T84" s="7">
        <f t="shared" si="44"/>
        <v>100</v>
      </c>
    </row>
    <row r="85" spans="1:21" outlineLevel="5">
      <c r="A85" s="4" t="s">
        <v>15</v>
      </c>
      <c r="B85" s="5" t="s">
        <v>101</v>
      </c>
      <c r="C85" s="13" t="s">
        <v>115</v>
      </c>
      <c r="D85" s="13" t="s">
        <v>87</v>
      </c>
      <c r="E85" s="5" t="s">
        <v>16</v>
      </c>
      <c r="F85" s="5" t="s">
        <v>3</v>
      </c>
      <c r="G85" s="5"/>
      <c r="H85" s="5"/>
      <c r="I85" s="5"/>
      <c r="J85" s="5"/>
      <c r="K85" s="5"/>
      <c r="L85" s="6">
        <f>L86</f>
        <v>1</v>
      </c>
      <c r="M85" s="6">
        <f t="shared" si="45"/>
        <v>0</v>
      </c>
      <c r="N85" s="6">
        <f t="shared" si="46"/>
        <v>0</v>
      </c>
      <c r="O85" s="6">
        <f t="shared" si="47"/>
        <v>0</v>
      </c>
      <c r="P85" s="6">
        <f t="shared" si="48"/>
        <v>0</v>
      </c>
      <c r="Q85" s="6">
        <f t="shared" si="49"/>
        <v>0</v>
      </c>
      <c r="R85" s="6">
        <f t="shared" si="50"/>
        <v>0</v>
      </c>
      <c r="S85" s="6">
        <f t="shared" si="51"/>
        <v>1</v>
      </c>
      <c r="T85" s="7">
        <f t="shared" si="44"/>
        <v>100</v>
      </c>
    </row>
    <row r="86" spans="1:21" ht="25.5" outlineLevel="5">
      <c r="A86" s="4" t="s">
        <v>17</v>
      </c>
      <c r="B86" s="5" t="s">
        <v>101</v>
      </c>
      <c r="C86" s="13" t="s">
        <v>115</v>
      </c>
      <c r="D86" s="13" t="s">
        <v>87</v>
      </c>
      <c r="E86" s="5" t="s">
        <v>16</v>
      </c>
      <c r="F86" s="5" t="s">
        <v>13</v>
      </c>
      <c r="G86" s="5"/>
      <c r="H86" s="5"/>
      <c r="I86" s="5"/>
      <c r="J86" s="5"/>
      <c r="K86" s="5"/>
      <c r="L86" s="6">
        <v>1</v>
      </c>
      <c r="M86" s="6"/>
      <c r="N86" s="6"/>
      <c r="O86" s="6"/>
      <c r="P86" s="6"/>
      <c r="Q86" s="6"/>
      <c r="R86" s="6"/>
      <c r="S86" s="6">
        <v>1</v>
      </c>
      <c r="T86" s="7">
        <f t="shared" si="44"/>
        <v>100</v>
      </c>
    </row>
    <row r="87" spans="1:21" outlineLevel="3">
      <c r="A87" s="4" t="s">
        <v>71</v>
      </c>
      <c r="B87" s="5" t="s">
        <v>101</v>
      </c>
      <c r="C87" s="13" t="s">
        <v>86</v>
      </c>
      <c r="D87" s="13" t="s">
        <v>92</v>
      </c>
      <c r="E87" s="5" t="s">
        <v>2</v>
      </c>
      <c r="F87" s="5" t="s">
        <v>3</v>
      </c>
      <c r="G87" s="5"/>
      <c r="H87" s="5"/>
      <c r="I87" s="5"/>
      <c r="J87" s="5"/>
      <c r="K87" s="5"/>
      <c r="L87" s="6">
        <f>L88+L93</f>
        <v>76.88</v>
      </c>
      <c r="M87" s="6" t="e">
        <f t="shared" ref="M87:S87" si="52">M88+M93</f>
        <v>#REF!</v>
      </c>
      <c r="N87" s="6" t="e">
        <f t="shared" si="52"/>
        <v>#REF!</v>
      </c>
      <c r="O87" s="6" t="e">
        <f t="shared" si="52"/>
        <v>#REF!</v>
      </c>
      <c r="P87" s="6" t="e">
        <f t="shared" si="52"/>
        <v>#REF!</v>
      </c>
      <c r="Q87" s="6" t="e">
        <f t="shared" si="52"/>
        <v>#REF!</v>
      </c>
      <c r="R87" s="6" t="e">
        <f t="shared" si="52"/>
        <v>#REF!</v>
      </c>
      <c r="S87" s="6">
        <f t="shared" si="52"/>
        <v>76.88</v>
      </c>
      <c r="T87" s="7">
        <f t="shared" si="44"/>
        <v>100</v>
      </c>
    </row>
    <row r="88" spans="1:21" outlineLevel="4">
      <c r="A88" s="4" t="s">
        <v>72</v>
      </c>
      <c r="B88" s="5" t="s">
        <v>101</v>
      </c>
      <c r="C88" s="13" t="s">
        <v>86</v>
      </c>
      <c r="D88" s="13" t="s">
        <v>91</v>
      </c>
      <c r="E88" s="5" t="s">
        <v>2</v>
      </c>
      <c r="F88" s="5" t="s">
        <v>3</v>
      </c>
      <c r="G88" s="5"/>
      <c r="H88" s="5"/>
      <c r="I88" s="5"/>
      <c r="J88" s="5"/>
      <c r="K88" s="5"/>
      <c r="L88" s="6">
        <f t="shared" ref="L88:R88" si="53">L89</f>
        <v>74.88</v>
      </c>
      <c r="M88" s="6" t="e">
        <f t="shared" si="53"/>
        <v>#REF!</v>
      </c>
      <c r="N88" s="6" t="e">
        <f t="shared" si="53"/>
        <v>#REF!</v>
      </c>
      <c r="O88" s="6" t="e">
        <f t="shared" si="53"/>
        <v>#REF!</v>
      </c>
      <c r="P88" s="6" t="e">
        <f t="shared" si="53"/>
        <v>#REF!</v>
      </c>
      <c r="Q88" s="6" t="e">
        <f t="shared" si="53"/>
        <v>#REF!</v>
      </c>
      <c r="R88" s="6" t="e">
        <f t="shared" si="53"/>
        <v>#REF!</v>
      </c>
      <c r="S88" s="6">
        <f>S89</f>
        <v>74.88</v>
      </c>
      <c r="T88" s="7">
        <f t="shared" si="44"/>
        <v>100</v>
      </c>
    </row>
    <row r="89" spans="1:21" outlineLevel="5">
      <c r="A89" s="4" t="s">
        <v>73</v>
      </c>
      <c r="B89" s="5" t="s">
        <v>101</v>
      </c>
      <c r="C89" s="13" t="s">
        <v>86</v>
      </c>
      <c r="D89" s="13" t="s">
        <v>91</v>
      </c>
      <c r="E89" s="5" t="s">
        <v>74</v>
      </c>
      <c r="F89" s="5" t="s">
        <v>3</v>
      </c>
      <c r="G89" s="5"/>
      <c r="H89" s="5"/>
      <c r="I89" s="5"/>
      <c r="J89" s="5"/>
      <c r="K89" s="5"/>
      <c r="L89" s="6">
        <f>L90</f>
        <v>74.88</v>
      </c>
      <c r="M89" s="6" t="e">
        <f>M90+#REF!+#REF!</f>
        <v>#REF!</v>
      </c>
      <c r="N89" s="6" t="e">
        <f>N90+#REF!+#REF!</f>
        <v>#REF!</v>
      </c>
      <c r="O89" s="6" t="e">
        <f>O90+#REF!+#REF!</f>
        <v>#REF!</v>
      </c>
      <c r="P89" s="6" t="e">
        <f>P90+#REF!+#REF!</f>
        <v>#REF!</v>
      </c>
      <c r="Q89" s="6" t="e">
        <f>Q90+#REF!+#REF!</f>
        <v>#REF!</v>
      </c>
      <c r="R89" s="6" t="e">
        <f>R90+#REF!+#REF!</f>
        <v>#REF!</v>
      </c>
      <c r="S89" s="6">
        <f>S90</f>
        <v>74.88</v>
      </c>
      <c r="T89" s="7">
        <f t="shared" si="44"/>
        <v>100</v>
      </c>
    </row>
    <row r="90" spans="1:21" outlineLevel="7">
      <c r="A90" s="4" t="s">
        <v>75</v>
      </c>
      <c r="B90" s="5" t="s">
        <v>101</v>
      </c>
      <c r="C90" s="13" t="s">
        <v>86</v>
      </c>
      <c r="D90" s="13" t="s">
        <v>91</v>
      </c>
      <c r="E90" s="5" t="s">
        <v>76</v>
      </c>
      <c r="F90" s="5" t="s">
        <v>3</v>
      </c>
      <c r="G90" s="5"/>
      <c r="H90" s="5"/>
      <c r="I90" s="5"/>
      <c r="J90" s="5"/>
      <c r="K90" s="5"/>
      <c r="L90" s="6">
        <f t="shared" ref="L90:R90" si="54">L91</f>
        <v>74.88</v>
      </c>
      <c r="M90" s="6" t="e">
        <f t="shared" si="54"/>
        <v>#REF!</v>
      </c>
      <c r="N90" s="6" t="e">
        <f t="shared" si="54"/>
        <v>#REF!</v>
      </c>
      <c r="O90" s="6" t="e">
        <f t="shared" si="54"/>
        <v>#REF!</v>
      </c>
      <c r="P90" s="6" t="e">
        <f t="shared" si="54"/>
        <v>#REF!</v>
      </c>
      <c r="Q90" s="6" t="e">
        <f t="shared" si="54"/>
        <v>#REF!</v>
      </c>
      <c r="R90" s="6" t="e">
        <f t="shared" si="54"/>
        <v>#REF!</v>
      </c>
      <c r="S90" s="6">
        <f>S91</f>
        <v>74.88</v>
      </c>
      <c r="T90" s="7">
        <f t="shared" si="44"/>
        <v>100</v>
      </c>
    </row>
    <row r="91" spans="1:21" ht="25.5" outlineLevel="7">
      <c r="A91" s="4" t="s">
        <v>77</v>
      </c>
      <c r="B91" s="5" t="s">
        <v>101</v>
      </c>
      <c r="C91" s="13" t="s">
        <v>86</v>
      </c>
      <c r="D91" s="13" t="s">
        <v>91</v>
      </c>
      <c r="E91" s="5" t="s">
        <v>78</v>
      </c>
      <c r="F91" s="5" t="s">
        <v>3</v>
      </c>
      <c r="G91" s="5"/>
      <c r="H91" s="5"/>
      <c r="I91" s="5"/>
      <c r="J91" s="5"/>
      <c r="K91" s="5"/>
      <c r="L91" s="6">
        <f>L92</f>
        <v>74.88</v>
      </c>
      <c r="M91" s="6" t="e">
        <f>M92+#REF!</f>
        <v>#REF!</v>
      </c>
      <c r="N91" s="6" t="e">
        <f>N92+#REF!</f>
        <v>#REF!</v>
      </c>
      <c r="O91" s="6" t="e">
        <f>O92+#REF!</f>
        <v>#REF!</v>
      </c>
      <c r="P91" s="6" t="e">
        <f>P92+#REF!</f>
        <v>#REF!</v>
      </c>
      <c r="Q91" s="6" t="e">
        <f>Q92+#REF!</f>
        <v>#REF!</v>
      </c>
      <c r="R91" s="6" t="e">
        <f>R92+#REF!</f>
        <v>#REF!</v>
      </c>
      <c r="S91" s="6">
        <f>S92</f>
        <v>74.88</v>
      </c>
      <c r="T91" s="7">
        <f t="shared" si="44"/>
        <v>100</v>
      </c>
    </row>
    <row r="92" spans="1:21" outlineLevel="7">
      <c r="A92" s="4" t="s">
        <v>107</v>
      </c>
      <c r="B92" s="5" t="s">
        <v>101</v>
      </c>
      <c r="C92" s="5">
        <v>10</v>
      </c>
      <c r="D92" s="13" t="s">
        <v>91</v>
      </c>
      <c r="E92" s="5" t="s">
        <v>78</v>
      </c>
      <c r="F92" s="5" t="s">
        <v>18</v>
      </c>
      <c r="G92" s="5"/>
      <c r="H92" s="5"/>
      <c r="I92" s="5"/>
      <c r="J92" s="5"/>
      <c r="K92" s="5"/>
      <c r="L92" s="6">
        <v>74.88</v>
      </c>
      <c r="M92" s="7">
        <v>519.79999999999995</v>
      </c>
      <c r="N92" s="7">
        <v>0</v>
      </c>
      <c r="O92" s="7">
        <v>519.79999999999995</v>
      </c>
      <c r="P92" s="7">
        <v>0</v>
      </c>
      <c r="Q92" s="7">
        <v>519.79999999999995</v>
      </c>
      <c r="R92" s="7">
        <v>0</v>
      </c>
      <c r="S92" s="6">
        <v>74.88</v>
      </c>
      <c r="T92" s="7">
        <f t="shared" si="44"/>
        <v>100</v>
      </c>
    </row>
    <row r="93" spans="1:21" outlineLevel="7">
      <c r="A93" s="21" t="s">
        <v>123</v>
      </c>
      <c r="B93" s="23" t="s">
        <v>101</v>
      </c>
      <c r="C93" s="22" t="s">
        <v>86</v>
      </c>
      <c r="D93" s="22" t="s">
        <v>89</v>
      </c>
      <c r="E93" s="23" t="s">
        <v>2</v>
      </c>
      <c r="F93" s="23" t="s">
        <v>3</v>
      </c>
      <c r="G93" s="23"/>
      <c r="H93" s="23"/>
      <c r="I93" s="23"/>
      <c r="J93" s="23"/>
      <c r="K93" s="23"/>
      <c r="L93" s="24">
        <f>L94</f>
        <v>2</v>
      </c>
      <c r="M93" s="24" t="e">
        <f t="shared" ref="M93:S93" si="55">M94</f>
        <v>#REF!</v>
      </c>
      <c r="N93" s="24" t="e">
        <f t="shared" si="55"/>
        <v>#REF!</v>
      </c>
      <c r="O93" s="24" t="e">
        <f t="shared" si="55"/>
        <v>#REF!</v>
      </c>
      <c r="P93" s="24" t="e">
        <f t="shared" si="55"/>
        <v>#REF!</v>
      </c>
      <c r="Q93" s="24" t="e">
        <f t="shared" si="55"/>
        <v>#REF!</v>
      </c>
      <c r="R93" s="24" t="e">
        <f t="shared" si="55"/>
        <v>#REF!</v>
      </c>
      <c r="S93" s="24">
        <f t="shared" si="55"/>
        <v>2</v>
      </c>
      <c r="T93" s="25">
        <f t="shared" si="44"/>
        <v>100</v>
      </c>
      <c r="U93" s="26"/>
    </row>
    <row r="94" spans="1:21" outlineLevel="7">
      <c r="A94" s="21" t="s">
        <v>73</v>
      </c>
      <c r="B94" s="23" t="s">
        <v>101</v>
      </c>
      <c r="C94" s="22" t="s">
        <v>86</v>
      </c>
      <c r="D94" s="22" t="s">
        <v>89</v>
      </c>
      <c r="E94" s="23" t="s">
        <v>74</v>
      </c>
      <c r="F94" s="23" t="s">
        <v>3</v>
      </c>
      <c r="G94" s="23"/>
      <c r="H94" s="23"/>
      <c r="I94" s="23"/>
      <c r="J94" s="23"/>
      <c r="K94" s="23"/>
      <c r="L94" s="24">
        <f t="shared" ref="L94:S96" si="56">L95</f>
        <v>2</v>
      </c>
      <c r="M94" s="24" t="e">
        <f t="shared" si="56"/>
        <v>#REF!</v>
      </c>
      <c r="N94" s="24" t="e">
        <f t="shared" si="56"/>
        <v>#REF!</v>
      </c>
      <c r="O94" s="24" t="e">
        <f t="shared" si="56"/>
        <v>#REF!</v>
      </c>
      <c r="P94" s="24" t="e">
        <f t="shared" si="56"/>
        <v>#REF!</v>
      </c>
      <c r="Q94" s="24" t="e">
        <f t="shared" si="56"/>
        <v>#REF!</v>
      </c>
      <c r="R94" s="24" t="e">
        <f t="shared" si="56"/>
        <v>#REF!</v>
      </c>
      <c r="S94" s="24">
        <f t="shared" si="56"/>
        <v>2</v>
      </c>
      <c r="T94" s="25">
        <f t="shared" si="44"/>
        <v>100</v>
      </c>
      <c r="U94" s="26"/>
    </row>
    <row r="95" spans="1:21" outlineLevel="7">
      <c r="A95" s="21" t="s">
        <v>58</v>
      </c>
      <c r="B95" s="23" t="s">
        <v>101</v>
      </c>
      <c r="C95" s="22" t="s">
        <v>86</v>
      </c>
      <c r="D95" s="22" t="s">
        <v>89</v>
      </c>
      <c r="E95" s="23" t="s">
        <v>124</v>
      </c>
      <c r="F95" s="23" t="s">
        <v>3</v>
      </c>
      <c r="G95" s="23"/>
      <c r="H95" s="23"/>
      <c r="I95" s="23"/>
      <c r="J95" s="23"/>
      <c r="K95" s="23"/>
      <c r="L95" s="24">
        <f t="shared" si="56"/>
        <v>2</v>
      </c>
      <c r="M95" s="24" t="e">
        <f t="shared" si="56"/>
        <v>#REF!</v>
      </c>
      <c r="N95" s="24" t="e">
        <f t="shared" si="56"/>
        <v>#REF!</v>
      </c>
      <c r="O95" s="24" t="e">
        <f t="shared" si="56"/>
        <v>#REF!</v>
      </c>
      <c r="P95" s="24" t="e">
        <f t="shared" si="56"/>
        <v>#REF!</v>
      </c>
      <c r="Q95" s="24" t="e">
        <f t="shared" si="56"/>
        <v>#REF!</v>
      </c>
      <c r="R95" s="24" t="e">
        <f t="shared" si="56"/>
        <v>#REF!</v>
      </c>
      <c r="S95" s="24">
        <f t="shared" si="56"/>
        <v>2</v>
      </c>
      <c r="T95" s="25">
        <f t="shared" si="44"/>
        <v>100</v>
      </c>
      <c r="U95" s="26"/>
    </row>
    <row r="96" spans="1:21" outlineLevel="7">
      <c r="A96" s="21" t="s">
        <v>125</v>
      </c>
      <c r="B96" s="23" t="s">
        <v>101</v>
      </c>
      <c r="C96" s="22" t="s">
        <v>86</v>
      </c>
      <c r="D96" s="22" t="s">
        <v>89</v>
      </c>
      <c r="E96" s="23" t="s">
        <v>126</v>
      </c>
      <c r="F96" s="23" t="s">
        <v>3</v>
      </c>
      <c r="G96" s="23"/>
      <c r="H96" s="23"/>
      <c r="I96" s="23"/>
      <c r="J96" s="23"/>
      <c r="K96" s="23"/>
      <c r="L96" s="24">
        <f>L97</f>
        <v>2</v>
      </c>
      <c r="M96" s="24" t="e">
        <f t="shared" si="56"/>
        <v>#REF!</v>
      </c>
      <c r="N96" s="24" t="e">
        <f t="shared" si="56"/>
        <v>#REF!</v>
      </c>
      <c r="O96" s="24" t="e">
        <f t="shared" si="56"/>
        <v>#REF!</v>
      </c>
      <c r="P96" s="24" t="e">
        <f t="shared" si="56"/>
        <v>#REF!</v>
      </c>
      <c r="Q96" s="24" t="e">
        <f t="shared" si="56"/>
        <v>#REF!</v>
      </c>
      <c r="R96" s="24" t="e">
        <f t="shared" si="56"/>
        <v>#REF!</v>
      </c>
      <c r="S96" s="24">
        <f t="shared" si="56"/>
        <v>2</v>
      </c>
      <c r="T96" s="25">
        <f t="shared" si="44"/>
        <v>100</v>
      </c>
      <c r="U96" s="26"/>
    </row>
    <row r="97" spans="1:21" ht="25.5" outlineLevel="7">
      <c r="A97" s="21" t="s">
        <v>103</v>
      </c>
      <c r="B97" s="23" t="s">
        <v>101</v>
      </c>
      <c r="C97" s="22" t="s">
        <v>86</v>
      </c>
      <c r="D97" s="22" t="s">
        <v>89</v>
      </c>
      <c r="E97" s="23" t="s">
        <v>126</v>
      </c>
      <c r="F97" s="23" t="s">
        <v>13</v>
      </c>
      <c r="G97" s="23"/>
      <c r="H97" s="23"/>
      <c r="I97" s="23"/>
      <c r="J97" s="23"/>
      <c r="K97" s="23"/>
      <c r="L97" s="24">
        <v>2</v>
      </c>
      <c r="M97" s="24" t="e">
        <f>#REF!</f>
        <v>#REF!</v>
      </c>
      <c r="N97" s="24" t="e">
        <f>#REF!</f>
        <v>#REF!</v>
      </c>
      <c r="O97" s="24" t="e">
        <f>#REF!</f>
        <v>#REF!</v>
      </c>
      <c r="P97" s="24" t="e">
        <f>#REF!</f>
        <v>#REF!</v>
      </c>
      <c r="Q97" s="24" t="e">
        <f>#REF!</f>
        <v>#REF!</v>
      </c>
      <c r="R97" s="24" t="e">
        <f>#REF!</f>
        <v>#REF!</v>
      </c>
      <c r="S97" s="24">
        <v>2</v>
      </c>
      <c r="T97" s="25">
        <f t="shared" si="44"/>
        <v>100</v>
      </c>
      <c r="U97" s="26"/>
    </row>
    <row r="98" spans="1:2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2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</sheetData>
  <mergeCells count="7">
    <mergeCell ref="A8:R8"/>
    <mergeCell ref="A5:L6"/>
    <mergeCell ref="L1:U1"/>
    <mergeCell ref="L2:U2"/>
    <mergeCell ref="L3:U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2023-03-09T08:01:42Z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