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НАТАША\Мои документы\ДУМА 5  созыва\Дума № 32 от 00.05.2025\№ 101 Отчет за 2024\"/>
    </mc:Choice>
  </mc:AlternateContent>
  <xr:revisionPtr revIDLastSave="0" documentId="13_ncr:1_{DDC916FD-FF83-400A-B587-6DD887C925D2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№ 3 " sheetId="2" r:id="rId1"/>
  </sheets>
  <definedNames>
    <definedName name="_xlnm.Print_Titles" localSheetId="0">'№ 3 '!$9:$9</definedName>
    <definedName name="_xlnm.Print_Area" localSheetId="0">'№ 3 '!$A$1:$Q$26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2" l="1"/>
  <c r="I10" i="2" s="1"/>
  <c r="J10" i="2" l="1"/>
  <c r="K10" i="2"/>
  <c r="L10" i="2"/>
  <c r="M10" i="2"/>
  <c r="N10" i="2"/>
  <c r="O10" i="2"/>
  <c r="J25" i="2"/>
  <c r="K25" i="2"/>
  <c r="L25" i="2"/>
  <c r="M25" i="2"/>
  <c r="N25" i="2"/>
  <c r="O25" i="2"/>
  <c r="P25" i="2"/>
  <c r="I25" i="2"/>
  <c r="Q24" i="2"/>
  <c r="P23" i="2"/>
  <c r="J23" i="2"/>
  <c r="I23" i="2"/>
  <c r="D23" i="2"/>
  <c r="Q23" i="2" l="1"/>
  <c r="I17" i="2" l="1"/>
  <c r="P17" i="2"/>
  <c r="P11" i="2" l="1"/>
  <c r="P21" i="2" l="1"/>
  <c r="I21" i="2"/>
  <c r="P19" i="2"/>
  <c r="I19" i="2"/>
  <c r="P15" i="2"/>
  <c r="I15" i="2"/>
  <c r="P10" i="2" l="1"/>
  <c r="M26" i="2"/>
  <c r="N22" i="2" l="1"/>
  <c r="N21" i="2" s="1"/>
  <c r="J22" i="2"/>
  <c r="J21" i="2" s="1"/>
  <c r="O22" i="2"/>
  <c r="O21" i="2" s="1"/>
  <c r="K22" i="2"/>
  <c r="K21" i="2" s="1"/>
  <c r="L22" i="2"/>
  <c r="L21" i="2" s="1"/>
  <c r="M22" i="2"/>
  <c r="M21" i="2" s="1"/>
  <c r="J13" i="2"/>
  <c r="J12" i="2" s="1"/>
  <c r="N13" i="2"/>
  <c r="N12" i="2" s="1"/>
  <c r="K13" i="2"/>
  <c r="K12" i="2" s="1"/>
  <c r="O13" i="2"/>
  <c r="O12" i="2" s="1"/>
  <c r="Q18" i="2"/>
  <c r="M20" i="2"/>
  <c r="M19" i="2" s="1"/>
  <c r="J26" i="2"/>
  <c r="K20" i="2"/>
  <c r="K19" i="2" s="1"/>
  <c r="O20" i="2"/>
  <c r="O19" i="2" s="1"/>
  <c r="Q16" i="2"/>
  <c r="N26" i="2"/>
  <c r="N20" i="2"/>
  <c r="N19" i="2" s="1"/>
  <c r="J20" i="2"/>
  <c r="J19" i="2" s="1"/>
  <c r="L13" i="2"/>
  <c r="L12" i="2" s="1"/>
  <c r="K26" i="2"/>
  <c r="O26" i="2"/>
  <c r="L26" i="2"/>
  <c r="L20" i="2"/>
  <c r="L19" i="2" s="1"/>
  <c r="L18" i="2" l="1"/>
  <c r="L17" i="2" s="1"/>
  <c r="O18" i="2"/>
  <c r="O17" i="2" s="1"/>
  <c r="M18" i="2"/>
  <c r="M17" i="2" s="1"/>
  <c r="N18" i="2"/>
  <c r="N17" i="2" s="1"/>
  <c r="K18" i="2"/>
  <c r="K17" i="2" s="1"/>
  <c r="J18" i="2"/>
  <c r="J17" i="2" s="1"/>
  <c r="Q13" i="2"/>
  <c r="M13" i="2"/>
  <c r="M12" i="2" s="1"/>
  <c r="Q15" i="2"/>
  <c r="Q17" i="2"/>
  <c r="L16" i="2" l="1"/>
  <c r="N16" i="2"/>
  <c r="K16" i="2"/>
  <c r="M16" i="2"/>
  <c r="J16" i="2"/>
  <c r="O16" i="2"/>
  <c r="Q14" i="2"/>
  <c r="K14" i="2" l="1"/>
  <c r="K11" i="2" s="1"/>
  <c r="K15" i="2"/>
  <c r="O14" i="2"/>
  <c r="O15" i="2"/>
  <c r="N14" i="2"/>
  <c r="N11" i="2" s="1"/>
  <c r="N15" i="2"/>
  <c r="M14" i="2"/>
  <c r="M15" i="2"/>
  <c r="J14" i="2"/>
  <c r="J11" i="2" s="1"/>
  <c r="J15" i="2"/>
  <c r="L14" i="2"/>
  <c r="L15" i="2"/>
  <c r="Q26" i="2"/>
  <c r="Q12" i="2"/>
  <c r="L11" i="2" l="1"/>
  <c r="M11" i="2"/>
  <c r="O11" i="2"/>
  <c r="Q25" i="2"/>
  <c r="Q20" i="2" l="1"/>
  <c r="Q11" i="2"/>
  <c r="Q19" i="2" l="1"/>
  <c r="Q22" i="2" l="1"/>
  <c r="Q21" i="2" l="1"/>
  <c r="Q10" i="2" l="1"/>
</calcChain>
</file>

<file path=xl/sharedStrings.xml><?xml version="1.0" encoding="utf-8"?>
<sst xmlns="http://schemas.openxmlformats.org/spreadsheetml/2006/main" count="72" uniqueCount="39">
  <si>
    <t>Разд.</t>
  </si>
  <si>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</si>
  <si>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</si>
  <si>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</si>
  <si>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</si>
  <si>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</si>
  <si>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</si>
  <si>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</si>
  <si>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</si>
  <si>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</si>
  <si>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</si>
  <si>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</si>
  <si>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</si>
  <si>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</si>
  <si>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</si>
  <si>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Наименование расходов</t>
  </si>
  <si>
    <t>Подраздел</t>
  </si>
  <si>
    <t>Сумма всего (тыс.рублей)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</si>
  <si>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</si>
  <si>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</si>
  <si>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</si>
  <si>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</si>
  <si>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</si>
  <si>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</si>
  <si>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</si>
  <si>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</si>
  <si>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</si>
  <si>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%</t>
  </si>
  <si>
    <t>Всего расходов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</si>
  <si>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</si>
  <si>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Утверждено сводной бюджетной росписью (тыс.рублей)</t>
  </si>
  <si>
    <t>Исполнено (тыс.рублей)</t>
  </si>
  <si>
    <t>Приложение № 3</t>
  </si>
  <si>
    <t xml:space="preserve">    ОБРАЗОВАНИЕ</t>
  </si>
  <si>
    <t>07</t>
  </si>
  <si>
    <t xml:space="preserve">      Профессиональная подготовка, переподготовка и повышение квалификации</t>
  </si>
  <si>
    <t>к решению Подрезчихинской сельской Думы</t>
  </si>
  <si>
    <t xml:space="preserve">           Расходы  бюджета муниципального образования Подрезчихинское сельское поселение Белохолуницкого района Кировской области по разделам и подразделам классификации расходов бюджета за  2024 год</t>
  </si>
  <si>
    <t>№ 101 от 30.05.2025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</si>
</sst>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49" fontId="5" fillId="0" borderId="5" xfId="22" applyNumberFormat="1" applyFont="1" applyFill="1" applyBorder="1" applyAlignment="1">
      <alignment horizontal="center" vertical="top" shrinkToFit="1"/>
    </xf>
    <xf numFmtId="2" fontId="6" fillId="3" borderId="5" xfId="9" applyNumberFormat="1" applyFont="1" applyBorder="1" applyAlignment="1">
      <alignment horizontal="center" vertical="top" shrinkToFit="1"/>
    </xf>
    <xf numFmtId="2" fontId="6" fillId="2" borderId="5" xfId="8" applyNumberFormat="1" applyFont="1" applyBorder="1" applyAlignment="1">
      <alignment horizontal="center" vertical="top" shrinkToFit="1"/>
    </xf>
    <xf numFmtId="2" fontId="6" fillId="0" borderId="5" xfId="2" applyNumberFormat="1" applyFont="1" applyBorder="1" applyAlignment="1">
      <alignment horizontal="center" vertical="top"/>
    </xf>
    <xf numFmtId="0" fontId="3" fillId="0" borderId="5" xfId="6" applyBorder="1">
      <alignment vertical="top" wrapText="1"/>
    </xf>
    <xf numFmtId="0" fontId="1" fillId="0" borderId="4" xfId="4" applyNumberFormat="1" applyBorder="1" applyProtection="1">
      <alignment horizontal="right"/>
    </xf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0" fillId="0" borderId="1" xfId="0" applyBorder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  <xf numFmtId="0" fontId="2" fillId="0" borderId="1" xfId="3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/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8"/>
  <sheetViews>
    <sheetView showGridLines="0" tabSelected="1" view="pageBreakPreview" zoomScaleSheetLayoutView="100" workbookViewId="0">
      <pane ySplit="9" topLeftCell="A10" activePane="bottomLeft" state="frozen"/>
      <selection pane="bottomLeft" activeCell="V13" sqref="V13"/>
    </sheetView>
  </sheetViews>
  <sheetFormatPr defaultRowHeight="15" outlineLevelRow="7" x14ac:dyDescent="0.25"/>
  <cols>
    <col min="1" max="1" width="64.28515625" style="1" customWidth="1"/>
    <col min="2" max="3" width="7.7109375" style="1" customWidth="1"/>
    <col min="4" max="8" width="9.140625" style="1" hidden="1"/>
    <col min="9" max="9" width="11.5703125" style="1" customWidth="1"/>
    <col min="10" max="15" width="9.140625" style="1" hidden="1" customWidth="1"/>
    <col min="16" max="16" width="10.5703125" style="1" customWidth="1"/>
    <col min="17" max="17" width="11.140625" style="1" customWidth="1"/>
    <col min="18" max="18" width="9.140625" style="1" hidden="1" customWidth="1"/>
    <col min="19" max="16384" width="9.140625" style="1"/>
  </cols>
  <sheetData>
    <row r="1" spans="1:18" ht="20.25" customHeight="1" x14ac:dyDescent="0.25">
      <c r="I1" s="27" t="s">
        <v>32</v>
      </c>
      <c r="J1" s="27"/>
      <c r="K1" s="27"/>
      <c r="L1" s="27"/>
      <c r="M1" s="27"/>
      <c r="N1" s="27"/>
      <c r="O1" s="27"/>
      <c r="P1" s="27"/>
      <c r="Q1" s="27"/>
      <c r="R1" s="27"/>
    </row>
    <row r="2" spans="1:18" ht="30.75" customHeight="1" x14ac:dyDescent="0.25">
      <c r="A2" s="30"/>
      <c r="B2" s="31"/>
      <c r="C2" s="31"/>
      <c r="D2" s="2"/>
      <c r="E2" s="2"/>
      <c r="F2" s="2"/>
      <c r="G2" s="2"/>
      <c r="H2" s="2"/>
      <c r="I2" s="27" t="s">
        <v>36</v>
      </c>
      <c r="J2" s="27"/>
      <c r="K2" s="27"/>
      <c r="L2" s="27"/>
      <c r="M2" s="27"/>
      <c r="N2" s="27"/>
      <c r="O2" s="27"/>
      <c r="P2" s="27"/>
      <c r="Q2" s="27"/>
      <c r="R2" s="27"/>
    </row>
    <row r="3" spans="1:18" ht="15.75" customHeight="1" x14ac:dyDescent="0.25">
      <c r="A3" s="8"/>
      <c r="B3" s="9"/>
      <c r="C3" s="9"/>
      <c r="D3" s="9"/>
      <c r="E3" s="9"/>
      <c r="F3" s="9"/>
      <c r="G3" s="9"/>
      <c r="H3" s="9"/>
      <c r="I3" s="28" t="s">
        <v>38</v>
      </c>
      <c r="J3" s="29"/>
      <c r="K3" s="29"/>
      <c r="L3" s="29"/>
      <c r="M3" s="29"/>
      <c r="N3" s="29"/>
      <c r="O3" s="29"/>
      <c r="P3" s="29"/>
      <c r="Q3" s="29"/>
      <c r="R3" s="29"/>
    </row>
    <row r="4" spans="1:18" ht="6.75" hidden="1" customHeight="1" x14ac:dyDescent="0.25">
      <c r="A4" s="8"/>
      <c r="B4" s="9"/>
      <c r="C4" s="9"/>
      <c r="D4" s="9"/>
      <c r="E4" s="9"/>
      <c r="F4" s="9"/>
      <c r="G4" s="9"/>
      <c r="H4" s="9"/>
      <c r="I4" s="10"/>
      <c r="J4" s="11"/>
      <c r="K4" s="11"/>
      <c r="L4" s="11"/>
      <c r="M4" s="11"/>
      <c r="N4" s="11"/>
      <c r="O4" s="11"/>
      <c r="P4" s="15"/>
      <c r="Q4" s="15"/>
      <c r="R4" s="11"/>
    </row>
    <row r="5" spans="1:18" ht="15.75" hidden="1" customHeight="1" x14ac:dyDescent="0.25">
      <c r="A5" s="33" t="s">
        <v>37</v>
      </c>
      <c r="B5" s="34"/>
      <c r="C5" s="34"/>
      <c r="D5" s="34"/>
      <c r="E5" s="34"/>
      <c r="F5" s="34"/>
      <c r="G5" s="34"/>
      <c r="H5" s="34"/>
      <c r="I5" s="34"/>
      <c r="J5" s="35"/>
      <c r="K5" s="35"/>
      <c r="L5" s="35"/>
      <c r="M5" s="35"/>
      <c r="N5" s="35"/>
      <c r="O5" s="35"/>
      <c r="P5" s="35"/>
      <c r="Q5" s="35"/>
      <c r="R5" s="11"/>
    </row>
    <row r="6" spans="1:18" ht="87" customHeight="1" x14ac:dyDescent="0.25">
      <c r="A6" s="34"/>
      <c r="B6" s="34"/>
      <c r="C6" s="34"/>
      <c r="D6" s="34"/>
      <c r="E6" s="34"/>
      <c r="F6" s="34"/>
      <c r="G6" s="34"/>
      <c r="H6" s="34"/>
      <c r="I6" s="34"/>
      <c r="J6" s="35"/>
      <c r="K6" s="35"/>
      <c r="L6" s="35"/>
      <c r="M6" s="35"/>
      <c r="N6" s="35"/>
      <c r="O6" s="35"/>
      <c r="P6" s="35"/>
      <c r="Q6" s="35"/>
      <c r="R6" s="11"/>
    </row>
    <row r="7" spans="1:18" ht="15.7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14"/>
      <c r="Q7" s="14"/>
    </row>
    <row r="8" spans="1:18" ht="12" customHeight="1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16"/>
      <c r="Q8" s="16"/>
    </row>
    <row r="9" spans="1:18" ht="91.5" customHeight="1" x14ac:dyDescent="0.25">
      <c r="A9" s="3" t="s">
        <v>15</v>
      </c>
      <c r="B9" s="3" t="s">
        <v>0</v>
      </c>
      <c r="C9" s="3" t="s">
        <v>16</v>
      </c>
      <c r="D9" s="3" t="s">
        <v>1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30</v>
      </c>
      <c r="J9" s="3" t="s">
        <v>1</v>
      </c>
      <c r="K9" s="3" t="s">
        <v>17</v>
      </c>
      <c r="L9" s="3" t="s">
        <v>1</v>
      </c>
      <c r="M9" s="3" t="s">
        <v>1</v>
      </c>
      <c r="N9" s="3" t="s">
        <v>1</v>
      </c>
      <c r="O9" s="3" t="s">
        <v>1</v>
      </c>
      <c r="P9" s="3" t="s">
        <v>31</v>
      </c>
      <c r="Q9" s="3" t="s">
        <v>27</v>
      </c>
    </row>
    <row r="10" spans="1:18" x14ac:dyDescent="0.25">
      <c r="A10" s="4" t="s">
        <v>28</v>
      </c>
      <c r="B10" s="12" t="s">
        <v>24</v>
      </c>
      <c r="C10" s="12" t="s">
        <v>24</v>
      </c>
      <c r="D10" s="5"/>
      <c r="E10" s="5"/>
      <c r="F10" s="5"/>
      <c r="G10" s="5"/>
      <c r="H10" s="5"/>
      <c r="I10" s="6">
        <f>I11+I15+I17+I19+I21+I25+I23</f>
        <v>6018.7699999999995</v>
      </c>
      <c r="J10" s="6" t="e">
        <f t="shared" ref="J10:P10" si="0">J11+J15+J17+J19+J21+J25+J23</f>
        <v>#REF!</v>
      </c>
      <c r="K10" s="6" t="e">
        <f t="shared" si="0"/>
        <v>#REF!</v>
      </c>
      <c r="L10" s="6" t="e">
        <f t="shared" si="0"/>
        <v>#REF!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>
        <f t="shared" si="0"/>
        <v>5876.48</v>
      </c>
      <c r="Q10" s="7">
        <f t="shared" ref="Q10:Q13" si="1">P10/I10*100</f>
        <v>97.635895706265558</v>
      </c>
    </row>
    <row r="11" spans="1:18" outlineLevel="1" x14ac:dyDescent="0.25">
      <c r="A11" s="4" t="s">
        <v>2</v>
      </c>
      <c r="B11" s="12" t="s">
        <v>23</v>
      </c>
      <c r="C11" s="12" t="s">
        <v>24</v>
      </c>
      <c r="D11" s="5"/>
      <c r="E11" s="5"/>
      <c r="F11" s="5"/>
      <c r="G11" s="5"/>
      <c r="H11" s="5"/>
      <c r="I11" s="6">
        <f>I12+I13+I14</f>
        <v>3450.4700000000003</v>
      </c>
      <c r="J11" s="6" t="e">
        <f t="shared" ref="J11:P11" si="2">J12+J13+J14</f>
        <v>#REF!</v>
      </c>
      <c r="K11" s="6" t="e">
        <f t="shared" si="2"/>
        <v>#REF!</v>
      </c>
      <c r="L11" s="6" t="e">
        <f t="shared" si="2"/>
        <v>#REF!</v>
      </c>
      <c r="M11" s="6" t="e">
        <f t="shared" si="2"/>
        <v>#REF!</v>
      </c>
      <c r="N11" s="6" t="e">
        <f t="shared" si="2"/>
        <v>#REF!</v>
      </c>
      <c r="O11" s="6" t="e">
        <f t="shared" si="2"/>
        <v>#REF!</v>
      </c>
      <c r="P11" s="6">
        <f t="shared" si="2"/>
        <v>3417.7</v>
      </c>
      <c r="Q11" s="7">
        <f t="shared" si="1"/>
        <v>99.050274310456246</v>
      </c>
    </row>
    <row r="12" spans="1:18" ht="25.5" outlineLevel="2" x14ac:dyDescent="0.25">
      <c r="A12" s="4" t="s">
        <v>3</v>
      </c>
      <c r="B12" s="12" t="s">
        <v>23</v>
      </c>
      <c r="C12" s="12" t="s">
        <v>22</v>
      </c>
      <c r="D12" s="5"/>
      <c r="E12" s="5"/>
      <c r="F12" s="5"/>
      <c r="G12" s="5"/>
      <c r="H12" s="5"/>
      <c r="I12" s="6">
        <v>814.2</v>
      </c>
      <c r="J12" s="6" t="e">
        <f>#REF!</f>
        <v>#REF!</v>
      </c>
      <c r="K12" s="6" t="e">
        <f>#REF!</f>
        <v>#REF!</v>
      </c>
      <c r="L12" s="6" t="e">
        <f>#REF!</f>
        <v>#REF!</v>
      </c>
      <c r="M12" s="6" t="e">
        <f>#REF!</f>
        <v>#REF!</v>
      </c>
      <c r="N12" s="6" t="e">
        <f>#REF!</f>
        <v>#REF!</v>
      </c>
      <c r="O12" s="6" t="e">
        <f>#REF!</f>
        <v>#REF!</v>
      </c>
      <c r="P12" s="6">
        <v>809.71</v>
      </c>
      <c r="Q12" s="7">
        <f t="shared" si="1"/>
        <v>99.448538442643084</v>
      </c>
    </row>
    <row r="13" spans="1:18" ht="38.25" outlineLevel="7" x14ac:dyDescent="0.25">
      <c r="A13" s="4" t="s">
        <v>4</v>
      </c>
      <c r="B13" s="12" t="s">
        <v>23</v>
      </c>
      <c r="C13" s="12" t="s">
        <v>20</v>
      </c>
      <c r="D13" s="5"/>
      <c r="E13" s="5"/>
      <c r="F13" s="5"/>
      <c r="G13" s="5"/>
      <c r="H13" s="5"/>
      <c r="I13" s="6">
        <v>2057.94</v>
      </c>
      <c r="J13" s="6" t="e">
        <f>#REF!</f>
        <v>#REF!</v>
      </c>
      <c r="K13" s="6" t="e">
        <f>#REF!</f>
        <v>#REF!</v>
      </c>
      <c r="L13" s="6" t="e">
        <f>#REF!</f>
        <v>#REF!</v>
      </c>
      <c r="M13" s="6" t="e">
        <f>#REF!</f>
        <v>#REF!</v>
      </c>
      <c r="N13" s="6" t="e">
        <f>#REF!</f>
        <v>#REF!</v>
      </c>
      <c r="O13" s="6" t="e">
        <f>#REF!</f>
        <v>#REF!</v>
      </c>
      <c r="P13" s="6">
        <v>2030.66</v>
      </c>
      <c r="Q13" s="7">
        <f t="shared" si="1"/>
        <v>98.674402557897707</v>
      </c>
    </row>
    <row r="14" spans="1:18" outlineLevel="7" x14ac:dyDescent="0.25">
      <c r="A14" s="4" t="s">
        <v>5</v>
      </c>
      <c r="B14" s="12" t="s">
        <v>23</v>
      </c>
      <c r="C14" s="12" t="s">
        <v>25</v>
      </c>
      <c r="D14" s="5"/>
      <c r="E14" s="5"/>
      <c r="F14" s="5"/>
      <c r="G14" s="5"/>
      <c r="H14" s="5"/>
      <c r="I14" s="6">
        <v>578.33000000000004</v>
      </c>
      <c r="J14" s="6" t="e">
        <f>#REF!</f>
        <v>#REF!</v>
      </c>
      <c r="K14" s="6" t="e">
        <f>#REF!</f>
        <v>#REF!</v>
      </c>
      <c r="L14" s="6" t="e">
        <f>#REF!</f>
        <v>#REF!</v>
      </c>
      <c r="M14" s="6" t="e">
        <f>#REF!</f>
        <v>#REF!</v>
      </c>
      <c r="N14" s="6" t="e">
        <f>#REF!</f>
        <v>#REF!</v>
      </c>
      <c r="O14" s="6" t="e">
        <f>#REF!</f>
        <v>#REF!</v>
      </c>
      <c r="P14" s="6">
        <v>577.33000000000004</v>
      </c>
      <c r="Q14" s="7">
        <f t="shared" ref="Q14" si="3">P14/I14*100</f>
        <v>99.827088340566803</v>
      </c>
    </row>
    <row r="15" spans="1:18" outlineLevel="7" x14ac:dyDescent="0.25">
      <c r="A15" s="4" t="s">
        <v>6</v>
      </c>
      <c r="B15" s="12" t="s">
        <v>22</v>
      </c>
      <c r="C15" s="12" t="s">
        <v>24</v>
      </c>
      <c r="D15" s="5"/>
      <c r="E15" s="5"/>
      <c r="F15" s="5"/>
      <c r="G15" s="5"/>
      <c r="H15" s="5"/>
      <c r="I15" s="6">
        <f>I16</f>
        <v>156.19999999999999</v>
      </c>
      <c r="J15" s="6" t="e">
        <f t="shared" ref="J15:P15" si="4">J16</f>
        <v>#REF!</v>
      </c>
      <c r="K15" s="6" t="e">
        <f t="shared" si="4"/>
        <v>#REF!</v>
      </c>
      <c r="L15" s="6" t="e">
        <f t="shared" si="4"/>
        <v>#REF!</v>
      </c>
      <c r="M15" s="6" t="e">
        <f t="shared" si="4"/>
        <v>#REF!</v>
      </c>
      <c r="N15" s="6" t="e">
        <f t="shared" si="4"/>
        <v>#REF!</v>
      </c>
      <c r="O15" s="6" t="e">
        <f t="shared" si="4"/>
        <v>#REF!</v>
      </c>
      <c r="P15" s="6">
        <f t="shared" si="4"/>
        <v>156.19999999999999</v>
      </c>
      <c r="Q15" s="7">
        <f t="shared" ref="Q15:Q24" si="5">P15/I15*100</f>
        <v>100</v>
      </c>
    </row>
    <row r="16" spans="1:18" outlineLevel="7" x14ac:dyDescent="0.25">
      <c r="A16" s="4" t="s">
        <v>7</v>
      </c>
      <c r="B16" s="12" t="s">
        <v>22</v>
      </c>
      <c r="C16" s="12" t="s">
        <v>21</v>
      </c>
      <c r="D16" s="5"/>
      <c r="E16" s="5"/>
      <c r="F16" s="5"/>
      <c r="G16" s="5"/>
      <c r="H16" s="5"/>
      <c r="I16" s="6">
        <v>156.19999999999999</v>
      </c>
      <c r="J16" s="6" t="e">
        <f>#REF!</f>
        <v>#REF!</v>
      </c>
      <c r="K16" s="6" t="e">
        <f>#REF!</f>
        <v>#REF!</v>
      </c>
      <c r="L16" s="6" t="e">
        <f>#REF!</f>
        <v>#REF!</v>
      </c>
      <c r="M16" s="6" t="e">
        <f>#REF!</f>
        <v>#REF!</v>
      </c>
      <c r="N16" s="6" t="e">
        <f>#REF!</f>
        <v>#REF!</v>
      </c>
      <c r="O16" s="6" t="e">
        <f>#REF!</f>
        <v>#REF!</v>
      </c>
      <c r="P16" s="6">
        <v>156.19999999999999</v>
      </c>
      <c r="Q16" s="7">
        <f t="shared" si="5"/>
        <v>100</v>
      </c>
    </row>
    <row r="17" spans="1:19" ht="25.5" outlineLevel="7" x14ac:dyDescent="0.25">
      <c r="A17" s="4" t="s">
        <v>8</v>
      </c>
      <c r="B17" s="12" t="s">
        <v>21</v>
      </c>
      <c r="C17" s="12" t="s">
        <v>24</v>
      </c>
      <c r="D17" s="5"/>
      <c r="E17" s="5"/>
      <c r="F17" s="5"/>
      <c r="G17" s="5"/>
      <c r="H17" s="5"/>
      <c r="I17" s="6">
        <f t="shared" ref="I17:O17" si="6">I18</f>
        <v>1496.4</v>
      </c>
      <c r="J17" s="6" t="e">
        <f t="shared" si="6"/>
        <v>#REF!</v>
      </c>
      <c r="K17" s="6" t="e">
        <f t="shared" si="6"/>
        <v>#REF!</v>
      </c>
      <c r="L17" s="6" t="e">
        <f t="shared" si="6"/>
        <v>#REF!</v>
      </c>
      <c r="M17" s="6" t="e">
        <f t="shared" si="6"/>
        <v>#REF!</v>
      </c>
      <c r="N17" s="6" t="e">
        <f t="shared" si="6"/>
        <v>#REF!</v>
      </c>
      <c r="O17" s="6" t="e">
        <f t="shared" si="6"/>
        <v>#REF!</v>
      </c>
      <c r="P17" s="6">
        <f>P18</f>
        <v>1460.76</v>
      </c>
      <c r="Q17" s="7">
        <f t="shared" si="5"/>
        <v>97.618283881315151</v>
      </c>
    </row>
    <row r="18" spans="1:19" ht="25.5" outlineLevel="7" x14ac:dyDescent="0.25">
      <c r="A18" s="4" t="s">
        <v>29</v>
      </c>
      <c r="B18" s="12" t="s">
        <v>21</v>
      </c>
      <c r="C18" s="12" t="s">
        <v>18</v>
      </c>
      <c r="D18" s="5"/>
      <c r="E18" s="5"/>
      <c r="F18" s="5"/>
      <c r="G18" s="5"/>
      <c r="H18" s="5"/>
      <c r="I18" s="6">
        <v>1496.4</v>
      </c>
      <c r="J18" s="6" t="e">
        <f>#REF!</f>
        <v>#REF!</v>
      </c>
      <c r="K18" s="6" t="e">
        <f>#REF!</f>
        <v>#REF!</v>
      </c>
      <c r="L18" s="6" t="e">
        <f>#REF!</f>
        <v>#REF!</v>
      </c>
      <c r="M18" s="6" t="e">
        <f>#REF!</f>
        <v>#REF!</v>
      </c>
      <c r="N18" s="6" t="e">
        <f>#REF!</f>
        <v>#REF!</v>
      </c>
      <c r="O18" s="6" t="e">
        <f>#REF!</f>
        <v>#REF!</v>
      </c>
      <c r="P18" s="6">
        <v>1460.76</v>
      </c>
      <c r="Q18" s="7">
        <f t="shared" si="5"/>
        <v>97.618283881315151</v>
      </c>
    </row>
    <row r="19" spans="1:19" outlineLevel="7" x14ac:dyDescent="0.25">
      <c r="A19" s="4" t="s">
        <v>9</v>
      </c>
      <c r="B19" s="12" t="s">
        <v>20</v>
      </c>
      <c r="C19" s="12" t="s">
        <v>24</v>
      </c>
      <c r="D19" s="5"/>
      <c r="E19" s="5"/>
      <c r="F19" s="5"/>
      <c r="G19" s="5"/>
      <c r="H19" s="5"/>
      <c r="I19" s="6">
        <f>I20</f>
        <v>743.2</v>
      </c>
      <c r="J19" s="6" t="e">
        <f t="shared" ref="J19:P19" si="7">J20</f>
        <v>#REF!</v>
      </c>
      <c r="K19" s="6" t="e">
        <f t="shared" si="7"/>
        <v>#REF!</v>
      </c>
      <c r="L19" s="6" t="e">
        <f t="shared" si="7"/>
        <v>#REF!</v>
      </c>
      <c r="M19" s="6" t="e">
        <f t="shared" si="7"/>
        <v>#REF!</v>
      </c>
      <c r="N19" s="6" t="e">
        <f t="shared" si="7"/>
        <v>#REF!</v>
      </c>
      <c r="O19" s="6" t="e">
        <f t="shared" si="7"/>
        <v>#REF!</v>
      </c>
      <c r="P19" s="6">
        <f t="shared" si="7"/>
        <v>686.24</v>
      </c>
      <c r="Q19" s="7">
        <f t="shared" si="5"/>
        <v>92.335844994617872</v>
      </c>
    </row>
    <row r="20" spans="1:19" outlineLevel="7" x14ac:dyDescent="0.25">
      <c r="A20" s="4" t="s">
        <v>10</v>
      </c>
      <c r="B20" s="12" t="s">
        <v>20</v>
      </c>
      <c r="C20" s="12" t="s">
        <v>26</v>
      </c>
      <c r="D20" s="5"/>
      <c r="E20" s="5"/>
      <c r="F20" s="5"/>
      <c r="G20" s="5"/>
      <c r="H20" s="5"/>
      <c r="I20" s="6">
        <v>743.2</v>
      </c>
      <c r="J20" s="6" t="e">
        <f>#REF!</f>
        <v>#REF!</v>
      </c>
      <c r="K20" s="6" t="e">
        <f>#REF!</f>
        <v>#REF!</v>
      </c>
      <c r="L20" s="6" t="e">
        <f>#REF!</f>
        <v>#REF!</v>
      </c>
      <c r="M20" s="6" t="e">
        <f>#REF!</f>
        <v>#REF!</v>
      </c>
      <c r="N20" s="6" t="e">
        <f>#REF!</f>
        <v>#REF!</v>
      </c>
      <c r="O20" s="6" t="e">
        <f>#REF!</f>
        <v>#REF!</v>
      </c>
      <c r="P20" s="6">
        <v>686.24</v>
      </c>
      <c r="Q20" s="7">
        <f t="shared" si="5"/>
        <v>92.335844994617872</v>
      </c>
    </row>
    <row r="21" spans="1:19" outlineLevel="7" x14ac:dyDescent="0.25">
      <c r="A21" s="4" t="s">
        <v>11</v>
      </c>
      <c r="B21" s="12" t="s">
        <v>19</v>
      </c>
      <c r="C21" s="12" t="s">
        <v>24</v>
      </c>
      <c r="D21" s="5"/>
      <c r="E21" s="5"/>
      <c r="F21" s="5"/>
      <c r="G21" s="5"/>
      <c r="H21" s="5"/>
      <c r="I21" s="6">
        <f>I22</f>
        <v>86</v>
      </c>
      <c r="J21" s="6" t="e">
        <f t="shared" ref="J21:P21" si="8">J22</f>
        <v>#REF!</v>
      </c>
      <c r="K21" s="6" t="e">
        <f t="shared" si="8"/>
        <v>#REF!</v>
      </c>
      <c r="L21" s="6" t="e">
        <f t="shared" si="8"/>
        <v>#REF!</v>
      </c>
      <c r="M21" s="6" t="e">
        <f t="shared" si="8"/>
        <v>#REF!</v>
      </c>
      <c r="N21" s="6" t="e">
        <f t="shared" si="8"/>
        <v>#REF!</v>
      </c>
      <c r="O21" s="6" t="e">
        <f t="shared" si="8"/>
        <v>#REF!</v>
      </c>
      <c r="P21" s="6">
        <f t="shared" si="8"/>
        <v>69.3</v>
      </c>
      <c r="Q21" s="7">
        <f t="shared" si="5"/>
        <v>80.581395348837205</v>
      </c>
    </row>
    <row r="22" spans="1:19" outlineLevel="1" x14ac:dyDescent="0.25">
      <c r="A22" s="4" t="s">
        <v>12</v>
      </c>
      <c r="B22" s="12" t="s">
        <v>19</v>
      </c>
      <c r="C22" s="12" t="s">
        <v>21</v>
      </c>
      <c r="D22" s="5"/>
      <c r="E22" s="5"/>
      <c r="F22" s="5"/>
      <c r="G22" s="5"/>
      <c r="H22" s="5"/>
      <c r="I22" s="6">
        <v>86</v>
      </c>
      <c r="J22" s="6" t="e">
        <f>#REF!</f>
        <v>#REF!</v>
      </c>
      <c r="K22" s="6" t="e">
        <f>#REF!</f>
        <v>#REF!</v>
      </c>
      <c r="L22" s="6" t="e">
        <f>#REF!</f>
        <v>#REF!</v>
      </c>
      <c r="M22" s="6" t="e">
        <f>#REF!</f>
        <v>#REF!</v>
      </c>
      <c r="N22" s="6" t="e">
        <f>#REF!</f>
        <v>#REF!</v>
      </c>
      <c r="O22" s="6" t="e">
        <f>#REF!</f>
        <v>#REF!</v>
      </c>
      <c r="P22" s="6">
        <v>69.3</v>
      </c>
      <c r="Q22" s="7">
        <f t="shared" si="5"/>
        <v>80.581395348837205</v>
      </c>
    </row>
    <row r="23" spans="1:19" outlineLevel="7" x14ac:dyDescent="0.25">
      <c r="A23" s="17" t="s">
        <v>33</v>
      </c>
      <c r="B23" s="21" t="s">
        <v>34</v>
      </c>
      <c r="C23" s="18" t="s">
        <v>24</v>
      </c>
      <c r="D23" s="19">
        <f>D24</f>
        <v>1.8</v>
      </c>
      <c r="E23" s="19"/>
      <c r="F23" s="19"/>
      <c r="G23" s="19"/>
      <c r="H23" s="19"/>
      <c r="I23" s="19">
        <f>I24</f>
        <v>3</v>
      </c>
      <c r="J23" s="19">
        <f>J24</f>
        <v>1.8</v>
      </c>
      <c r="K23" s="22"/>
      <c r="L23" s="22"/>
      <c r="M23" s="22"/>
      <c r="N23" s="22"/>
      <c r="O23" s="22"/>
      <c r="P23" s="22">
        <f>P24</f>
        <v>2.8</v>
      </c>
      <c r="Q23" s="20">
        <f t="shared" si="5"/>
        <v>93.333333333333329</v>
      </c>
      <c r="R23" s="23"/>
      <c r="S23" s="24"/>
    </row>
    <row r="24" spans="1:19" ht="25.5" outlineLevel="7" x14ac:dyDescent="0.25">
      <c r="A24" s="25" t="s">
        <v>35</v>
      </c>
      <c r="B24" s="21" t="s">
        <v>34</v>
      </c>
      <c r="C24" s="18" t="s">
        <v>19</v>
      </c>
      <c r="D24" s="19">
        <v>1.8</v>
      </c>
      <c r="E24" s="19"/>
      <c r="F24" s="19"/>
      <c r="G24" s="19"/>
      <c r="H24" s="19"/>
      <c r="I24" s="19">
        <v>3</v>
      </c>
      <c r="J24" s="19">
        <v>1.8</v>
      </c>
      <c r="K24" s="22"/>
      <c r="L24" s="22"/>
      <c r="M24" s="22"/>
      <c r="N24" s="22"/>
      <c r="O24" s="22"/>
      <c r="P24" s="22">
        <v>2.8</v>
      </c>
      <c r="Q24" s="20">
        <f t="shared" si="5"/>
        <v>93.333333333333329</v>
      </c>
      <c r="R24" s="23"/>
      <c r="S24" s="24"/>
    </row>
    <row r="25" spans="1:19" outlineLevel="3" x14ac:dyDescent="0.25">
      <c r="A25" s="4" t="s">
        <v>13</v>
      </c>
      <c r="B25" s="12" t="s">
        <v>18</v>
      </c>
      <c r="C25" s="12" t="s">
        <v>24</v>
      </c>
      <c r="D25" s="5"/>
      <c r="E25" s="5"/>
      <c r="F25" s="5"/>
      <c r="G25" s="5"/>
      <c r="H25" s="5"/>
      <c r="I25" s="6">
        <f>I26</f>
        <v>83.5</v>
      </c>
      <c r="J25" s="6" t="e">
        <f t="shared" ref="J25:P25" si="9">J26</f>
        <v>#REF!</v>
      </c>
      <c r="K25" s="6" t="e">
        <f t="shared" si="9"/>
        <v>#REF!</v>
      </c>
      <c r="L25" s="6" t="e">
        <f t="shared" si="9"/>
        <v>#REF!</v>
      </c>
      <c r="M25" s="6" t="e">
        <f t="shared" si="9"/>
        <v>#REF!</v>
      </c>
      <c r="N25" s="6" t="e">
        <f t="shared" si="9"/>
        <v>#REF!</v>
      </c>
      <c r="O25" s="6" t="e">
        <f t="shared" si="9"/>
        <v>#REF!</v>
      </c>
      <c r="P25" s="6">
        <f t="shared" si="9"/>
        <v>83.48</v>
      </c>
      <c r="Q25" s="7">
        <f t="shared" ref="Q25:Q26" si="10">P25/I25*100</f>
        <v>99.976047904191617</v>
      </c>
    </row>
    <row r="26" spans="1:19" outlineLevel="4" x14ac:dyDescent="0.25">
      <c r="A26" s="4" t="s">
        <v>14</v>
      </c>
      <c r="B26" s="12" t="s">
        <v>18</v>
      </c>
      <c r="C26" s="12" t="s">
        <v>23</v>
      </c>
      <c r="D26" s="5"/>
      <c r="E26" s="5"/>
      <c r="F26" s="5"/>
      <c r="G26" s="5"/>
      <c r="H26" s="5"/>
      <c r="I26" s="6">
        <v>83.5</v>
      </c>
      <c r="J26" s="6" t="e">
        <f>#REF!</f>
        <v>#REF!</v>
      </c>
      <c r="K26" s="6" t="e">
        <f>#REF!</f>
        <v>#REF!</v>
      </c>
      <c r="L26" s="6" t="e">
        <f>#REF!</f>
        <v>#REF!</v>
      </c>
      <c r="M26" s="6" t="e">
        <f>#REF!</f>
        <v>#REF!</v>
      </c>
      <c r="N26" s="6" t="e">
        <f>#REF!</f>
        <v>#REF!</v>
      </c>
      <c r="O26" s="6" t="e">
        <f>#REF!</f>
        <v>#REF!</v>
      </c>
      <c r="P26" s="6">
        <v>83.48</v>
      </c>
      <c r="Q26" s="7">
        <f t="shared" si="10"/>
        <v>99.976047904191617</v>
      </c>
    </row>
    <row r="27" spans="1:19" x14ac:dyDescent="0.25">
      <c r="A27" s="2"/>
      <c r="B27" s="2"/>
      <c r="C27" s="2"/>
      <c r="D27" s="2"/>
      <c r="E27" s="2"/>
      <c r="F27" s="2"/>
      <c r="G27" s="2"/>
      <c r="H27" s="2"/>
      <c r="I27" s="2"/>
    </row>
    <row r="28" spans="1:19" x14ac:dyDescent="0.25">
      <c r="A28" s="13"/>
      <c r="B28" s="13"/>
      <c r="C28" s="13"/>
      <c r="D28" s="13"/>
      <c r="E28" s="13"/>
      <c r="F28" s="13"/>
      <c r="G28" s="13"/>
      <c r="H28" s="13"/>
      <c r="I28" s="13"/>
    </row>
  </sheetData>
  <mergeCells count="7">
    <mergeCell ref="A8:O8"/>
    <mergeCell ref="I1:R1"/>
    <mergeCell ref="I2:R2"/>
    <mergeCell ref="I3:R3"/>
    <mergeCell ref="A2:C2"/>
    <mergeCell ref="A7:O7"/>
    <mergeCell ref="A5:Q6"/>
  </mergeCells>
  <pageMargins left="0.78749999999999998" right="0.59027779999999996" top="0.59027779999999996" bottom="0.59027779999999996" header="0.39374999999999999" footer="0.51180550000000002"/>
  <pageSetup paperSize="9" scale="77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3 </vt:lpstr>
      <vt:lpstr>'№ 3 '!Заголовки_для_печати</vt:lpstr>
      <vt:lpstr>'№ 3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2020-02-13T07:40:49Z</cp:lastPrinted>
  <dcterms:created xsi:type="dcterms:W3CDTF">2020-02-06T08:45:47Z</dcterms:created>
  <dcterms:modified xsi:type="dcterms:W3CDTF">2025-06-02T10:49:58Z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