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3740"/>
  </bookViews>
  <sheets>
    <sheet name="№ 2" sheetId="2" r:id="rId1"/>
  </sheets>
  <definedNames>
    <definedName name="_xlnm.Print_Titles" localSheetId="0">'№ 2'!$9:$9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8" i="2"/>
  <c r="L18"/>
  <c r="M18"/>
  <c r="N18"/>
  <c r="O18"/>
  <c r="P18"/>
  <c r="Q18"/>
  <c r="J18"/>
  <c r="J24" l="1"/>
  <c r="Q12" l="1"/>
  <c r="J12"/>
  <c r="Q22" l="1"/>
  <c r="J22"/>
  <c r="Q20"/>
  <c r="J20"/>
  <c r="Q16"/>
  <c r="J16"/>
  <c r="J11" l="1"/>
  <c r="J10" s="1"/>
  <c r="P26"/>
  <c r="O26"/>
  <c r="N26"/>
  <c r="M26"/>
  <c r="L26"/>
  <c r="K26"/>
  <c r="R26" l="1"/>
  <c r="N25" l="1"/>
  <c r="N24" s="1"/>
  <c r="O23" l="1"/>
  <c r="O22" s="1"/>
  <c r="K23"/>
  <c r="K22" s="1"/>
  <c r="P23"/>
  <c r="P22" s="1"/>
  <c r="L23"/>
  <c r="L22" s="1"/>
  <c r="M23"/>
  <c r="M22" s="1"/>
  <c r="N23"/>
  <c r="N22" s="1"/>
  <c r="K14"/>
  <c r="K13" s="1"/>
  <c r="O14"/>
  <c r="O13" s="1"/>
  <c r="L14"/>
  <c r="L13" s="1"/>
  <c r="P14"/>
  <c r="P13" s="1"/>
  <c r="R19"/>
  <c r="N21"/>
  <c r="N20" s="1"/>
  <c r="K25"/>
  <c r="K24" s="1"/>
  <c r="L21"/>
  <c r="L20" s="1"/>
  <c r="P21"/>
  <c r="P20" s="1"/>
  <c r="R17"/>
  <c r="O25"/>
  <c r="O24" s="1"/>
  <c r="O21"/>
  <c r="O20" s="1"/>
  <c r="K21"/>
  <c r="K20" s="1"/>
  <c r="M14"/>
  <c r="M13" s="1"/>
  <c r="L25"/>
  <c r="L24" s="1"/>
  <c r="P25"/>
  <c r="P24" s="1"/>
  <c r="M25"/>
  <c r="M24" s="1"/>
  <c r="M21"/>
  <c r="M20" s="1"/>
  <c r="M19" l="1"/>
  <c r="P19"/>
  <c r="N19"/>
  <c r="O19"/>
  <c r="L19"/>
  <c r="K19"/>
  <c r="R14"/>
  <c r="N14"/>
  <c r="N13" s="1"/>
  <c r="R16"/>
  <c r="R18"/>
  <c r="M17" l="1"/>
  <c r="O17"/>
  <c r="L17"/>
  <c r="N17"/>
  <c r="K17"/>
  <c r="P17"/>
  <c r="R15"/>
  <c r="Q24"/>
  <c r="Q11" s="1"/>
  <c r="R11" s="1"/>
  <c r="Q10" l="1"/>
  <c r="L15"/>
  <c r="L12" s="1"/>
  <c r="L16"/>
  <c r="P15"/>
  <c r="P12" s="1"/>
  <c r="P16"/>
  <c r="O15"/>
  <c r="O12" s="1"/>
  <c r="O16"/>
  <c r="N15"/>
  <c r="N12" s="1"/>
  <c r="N16"/>
  <c r="K15"/>
  <c r="K12" s="1"/>
  <c r="K16"/>
  <c r="M15"/>
  <c r="M12" s="1"/>
  <c r="M16"/>
  <c r="R25"/>
  <c r="R13"/>
  <c r="K11" l="1"/>
  <c r="K10" s="1"/>
  <c r="O11"/>
  <c r="L11"/>
  <c r="L10" s="1"/>
  <c r="M11"/>
  <c r="M10" s="1"/>
  <c r="N11"/>
  <c r="N10" s="1"/>
  <c r="P11"/>
  <c r="P10" s="1"/>
  <c r="O10"/>
  <c r="R24"/>
  <c r="R21" l="1"/>
  <c r="R12"/>
  <c r="R20" l="1"/>
  <c r="R23" l="1"/>
  <c r="R22" l="1"/>
  <c r="R10" l="1"/>
</calcChain>
</file>

<file path=xl/sharedStrings.xml><?xml version="1.0" encoding="utf-8"?>
<sst xmlns="http://schemas.openxmlformats.org/spreadsheetml/2006/main" count="90" uniqueCount="42">
  <si>
    <t>Разд.</t>
  </si>
  <si>
    <t/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</si>
  <si>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</si>
  <si>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</si>
  <si>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</si>
  <si>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</si>
  <si>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</si>
  <si>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</si>
  <si>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</si>
  <si>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БЕЗОПАСНОСТЬ И ПРАВООХРАНИТЕЛЬНАЯ ДЕЯТЕЛЬНОСТЬ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</si>
  <si>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</si>
  <si>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</si>
  <si>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</si>
  <si>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Благоустройство</t>
  </si>
  <si>
    <t xml:space="preserve">    СОЦИАЛЬНАЯ ПОЛИТИКА</t>
  </si>
  <si>
    <t xml:space="preserve">      Пенсионное обеспечение</t>
  </si>
  <si>
    <t>Наименование расходов</t>
  </si>
  <si>
    <t>Подраздел</t>
  </si>
  <si>
    <t>Сумма всего (тыс.рублей)</t>
  </si>
  <si>
    <t xml:space="preserve">  администрация Подрезчихинского сельского поселения Белохолуницкого района Кировской области</t>
  </si>
  <si>
    <t>10</t>
  </si>
  <si>
    <t>05</t>
  </si>
  <si>
    <t>04</t>
  </si>
  <si>
    <t>03</t>
  </si>
  <si>
    <t>02</t>
  </si>
  <si>
    <t>01</t>
  </si>
  <si>
    <t>00</t>
  </si>
  <si>
    <t>13</t>
  </si>
  <si>
    <t>09</t>
  </si>
  <si>
    <t>Код администратора</t>
  </si>
  <si>
    <t>Приложение № 2</t>
  </si>
  <si>
    <t>%</t>
  </si>
  <si>
    <t>Всего расходов</t>
  </si>
  <si>
    <t>990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</si>
  <si>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</si>
  <si>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Социальное обеспечение населения</t>
  </si>
  <si>
    <t>Утверждено сводной бюджетной росписью (тыс.рублей)</t>
  </si>
  <si>
    <t>Исполнено (тыс.рублей)</t>
  </si>
  <si>
    <t>к постановлению администрации Подрезчихинского сельского поселения</t>
  </si>
  <si>
    <t>06</t>
  </si>
  <si>
    <t xml:space="preserve"> Ведомственная структура бюджета муниципального образования Подрезчихинское сельское поселение Белохолуницкого района Кировской области за    2 квартал 2024 года</t>
  </si>
  <si>
    <t>№ 15-П  от 10.07.2024</t>
  </si>
</sst>
</file>

<file path=xl/styles.xml><?xml version="1.0" encoding="utf-8"?>
<styleSheet xmlns="http://schemas.openxmlformats.org/spreadsheetml/2006/main">
  <fonts count="6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2" fillId="0" borderId="1" xfId="3" applyNumberFormat="1" applyAlignment="1" applyProtection="1">
      <alignment horizontal="center" wrapText="1"/>
    </xf>
    <xf numFmtId="0" fontId="2" fillId="0" borderId="1" xfId="3" applyAlignment="1">
      <alignment horizontal="center" wrapText="1"/>
    </xf>
    <xf numFmtId="0" fontId="1" fillId="0" borderId="1" xfId="1" applyAlignment="1"/>
    <xf numFmtId="0" fontId="0" fillId="0" borderId="1" xfId="0" applyBorder="1" applyAlignment="1"/>
    <xf numFmtId="49" fontId="1" fillId="0" borderId="2" xfId="7" applyNumberFormat="1" applyProtection="1">
      <alignment horizontal="center" vertical="top" shrinkToFit="1"/>
    </xf>
    <xf numFmtId="0" fontId="1" fillId="0" borderId="1" xfId="13" applyNumberFormat="1" applyProtection="1">
      <alignment horizontal="left" wrapText="1"/>
    </xf>
    <xf numFmtId="0" fontId="2" fillId="0" borderId="1" xfId="3" applyNumberFormat="1" applyProtection="1">
      <alignment horizontal="center"/>
    </xf>
    <xf numFmtId="0" fontId="0" fillId="0" borderId="1" xfId="0" applyBorder="1" applyAlignment="1"/>
    <xf numFmtId="0" fontId="1" fillId="0" borderId="1" xfId="4" applyNumberFormat="1" applyBorder="1" applyProtection="1">
      <alignment horizontal="right"/>
    </xf>
    <xf numFmtId="49" fontId="3" fillId="0" borderId="2" xfId="6" applyNumberFormat="1" applyProtection="1">
      <alignment vertical="top" wrapText="1"/>
    </xf>
    <xf numFmtId="49" fontId="1" fillId="0" borderId="2" xfId="5" applyNumberFormat="1" applyProtection="1">
      <alignment horizontal="center" vertical="center" wrapText="1"/>
    </xf>
    <xf numFmtId="0" fontId="3" fillId="0" borderId="2" xfId="6">
      <alignment vertical="top" wrapText="1"/>
    </xf>
    <xf numFmtId="49" fontId="1" fillId="0" borderId="2" xfId="7" applyNumberFormat="1">
      <alignment horizontal="center" vertical="top" shrinkToFit="1"/>
    </xf>
    <xf numFmtId="1" fontId="1" fillId="0" borderId="2" xfId="7">
      <alignment horizontal="center" vertical="top" shrinkToFit="1"/>
    </xf>
    <xf numFmtId="4" fontId="3" fillId="2" borderId="2" xfId="8">
      <alignment horizontal="right" vertical="top" shrinkToFit="1"/>
    </xf>
    <xf numFmtId="4" fontId="3" fillId="3" borderId="2" xfId="9">
      <alignment horizontal="right" vertical="top" shrinkToFit="1"/>
    </xf>
    <xf numFmtId="0" fontId="1" fillId="0" borderId="1" xfId="2"/>
    <xf numFmtId="0" fontId="1" fillId="0" borderId="4" xfId="4" applyNumberFormat="1" applyBorder="1" applyProtection="1">
      <alignment horizontal="right"/>
    </xf>
    <xf numFmtId="0" fontId="0" fillId="0" borderId="1" xfId="0" applyBorder="1" applyAlignment="1" applyProtection="1">
      <alignment wrapText="1"/>
      <protection locked="0"/>
    </xf>
    <xf numFmtId="0" fontId="1" fillId="0" borderId="1" xfId="1" applyAlignment="1"/>
    <xf numFmtId="0" fontId="0" fillId="0" borderId="1" xfId="0" applyBorder="1" applyAlignment="1"/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3" applyNumberFormat="1" applyProtection="1">
      <alignment horizontal="center"/>
    </xf>
    <xf numFmtId="0" fontId="2" fillId="0" borderId="1" xfId="3" applyAlignment="1">
      <alignment horizontal="center" wrapText="1"/>
    </xf>
    <xf numFmtId="0" fontId="0" fillId="0" borderId="0" xfId="0" applyAlignment="1"/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8"/>
  <sheetViews>
    <sheetView showGridLines="0" tabSelected="1" view="pageBreakPreview" zoomScaleSheetLayoutView="100" workbookViewId="0">
      <selection activeCell="U12" sqref="U12"/>
    </sheetView>
  </sheetViews>
  <sheetFormatPr defaultRowHeight="15" outlineLevelRow="7"/>
  <cols>
    <col min="1" max="1" width="64.28515625" style="1" customWidth="1"/>
    <col min="2" max="2" width="6.42578125" style="1" customWidth="1"/>
    <col min="3" max="4" width="7.7109375" style="1" customWidth="1"/>
    <col min="5" max="9" width="9.140625" style="1" hidden="1"/>
    <col min="10" max="10" width="11.5703125" style="1" customWidth="1"/>
    <col min="11" max="16" width="9.140625" style="1" hidden="1" customWidth="1"/>
    <col min="17" max="17" width="10.5703125" style="1" customWidth="1"/>
    <col min="18" max="18" width="11.140625" style="1" customWidth="1"/>
    <col min="19" max="19" width="9.140625" style="1" hidden="1" customWidth="1"/>
    <col min="20" max="16384" width="9.140625" style="1"/>
  </cols>
  <sheetData>
    <row r="1" spans="1:19" ht="20.25" customHeight="1">
      <c r="J1" s="26" t="s">
        <v>30</v>
      </c>
      <c r="K1" s="26"/>
      <c r="L1" s="26"/>
      <c r="M1" s="26"/>
      <c r="N1" s="26"/>
      <c r="O1" s="26"/>
      <c r="P1" s="26"/>
      <c r="Q1" s="26"/>
      <c r="R1" s="26"/>
      <c r="S1" s="26"/>
    </row>
    <row r="2" spans="1:19" ht="39.75" customHeight="1">
      <c r="A2" s="29"/>
      <c r="B2" s="29"/>
      <c r="C2" s="30"/>
      <c r="D2" s="30"/>
      <c r="E2" s="2"/>
      <c r="F2" s="2"/>
      <c r="G2" s="2"/>
      <c r="H2" s="2"/>
      <c r="I2" s="2"/>
      <c r="J2" s="26" t="s">
        <v>38</v>
      </c>
      <c r="K2" s="26"/>
      <c r="L2" s="26"/>
      <c r="M2" s="26"/>
      <c r="N2" s="26"/>
      <c r="O2" s="26"/>
      <c r="P2" s="26"/>
      <c r="Q2" s="26"/>
      <c r="R2" s="26"/>
      <c r="S2" s="26"/>
    </row>
    <row r="3" spans="1:19" ht="14.25" customHeight="1">
      <c r="A3" s="8"/>
      <c r="B3" s="8"/>
      <c r="C3" s="9"/>
      <c r="D3" s="9"/>
      <c r="E3" s="9"/>
      <c r="F3" s="9"/>
      <c r="G3" s="9"/>
      <c r="H3" s="9"/>
      <c r="I3" s="9"/>
      <c r="J3" s="27" t="s">
        <v>41</v>
      </c>
      <c r="K3" s="28"/>
      <c r="L3" s="28"/>
      <c r="M3" s="28"/>
      <c r="N3" s="28"/>
      <c r="O3" s="28"/>
      <c r="P3" s="28"/>
      <c r="Q3" s="28"/>
      <c r="R3" s="28"/>
      <c r="S3" s="28"/>
    </row>
    <row r="4" spans="1:19" ht="6.75" hidden="1" customHeight="1">
      <c r="A4" s="8"/>
      <c r="B4" s="8"/>
      <c r="C4" s="9"/>
      <c r="D4" s="9"/>
      <c r="E4" s="9"/>
      <c r="F4" s="9"/>
      <c r="G4" s="9"/>
      <c r="H4" s="9"/>
      <c r="I4" s="9"/>
      <c r="J4" s="10"/>
      <c r="K4" s="11"/>
      <c r="L4" s="11"/>
      <c r="M4" s="11"/>
      <c r="N4" s="11"/>
      <c r="O4" s="11"/>
      <c r="P4" s="11"/>
      <c r="Q4" s="15"/>
      <c r="R4" s="15"/>
      <c r="S4" s="11"/>
    </row>
    <row r="5" spans="1:19" ht="15.75" hidden="1" customHeight="1">
      <c r="A5" s="32" t="s">
        <v>40</v>
      </c>
      <c r="B5" s="32"/>
      <c r="C5" s="28"/>
      <c r="D5" s="28"/>
      <c r="E5" s="28"/>
      <c r="F5" s="28"/>
      <c r="G5" s="28"/>
      <c r="H5" s="28"/>
      <c r="I5" s="28"/>
      <c r="J5" s="28"/>
      <c r="K5" s="33"/>
      <c r="L5" s="33"/>
      <c r="M5" s="33"/>
      <c r="N5" s="33"/>
      <c r="O5" s="33"/>
      <c r="P5" s="33"/>
      <c r="Q5" s="33"/>
      <c r="R5" s="33"/>
      <c r="S5" s="11"/>
    </row>
    <row r="6" spans="1:19" ht="54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33"/>
      <c r="L6" s="33"/>
      <c r="M6" s="33"/>
      <c r="N6" s="33"/>
      <c r="O6" s="33"/>
      <c r="P6" s="33"/>
      <c r="Q6" s="33"/>
      <c r="R6" s="33"/>
      <c r="S6" s="11"/>
    </row>
    <row r="7" spans="1:19" ht="15.75" customHeight="1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14"/>
      <c r="R7" s="14"/>
    </row>
    <row r="8" spans="1:19" ht="12" customHeight="1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16"/>
      <c r="R8" s="16"/>
    </row>
    <row r="9" spans="1:19" ht="91.5" customHeight="1">
      <c r="A9" s="3" t="s">
        <v>16</v>
      </c>
      <c r="B9" s="3" t="s">
        <v>29</v>
      </c>
      <c r="C9" s="3" t="s">
        <v>0</v>
      </c>
      <c r="D9" s="3" t="s">
        <v>17</v>
      </c>
      <c r="E9" s="3" t="s">
        <v>1</v>
      </c>
      <c r="F9" s="3" t="s">
        <v>1</v>
      </c>
      <c r="G9" s="3" t="s">
        <v>1</v>
      </c>
      <c r="H9" s="3" t="s">
        <v>1</v>
      </c>
      <c r="I9" s="3" t="s">
        <v>1</v>
      </c>
      <c r="J9" s="3" t="s">
        <v>36</v>
      </c>
      <c r="K9" s="3" t="s">
        <v>1</v>
      </c>
      <c r="L9" s="3" t="s">
        <v>18</v>
      </c>
      <c r="M9" s="3" t="s">
        <v>1</v>
      </c>
      <c r="N9" s="3" t="s">
        <v>1</v>
      </c>
      <c r="O9" s="3" t="s">
        <v>1</v>
      </c>
      <c r="P9" s="3" t="s">
        <v>1</v>
      </c>
      <c r="Q9" s="3" t="s">
        <v>37</v>
      </c>
      <c r="R9" s="3" t="s">
        <v>31</v>
      </c>
    </row>
    <row r="10" spans="1:19">
      <c r="A10" s="4" t="s">
        <v>32</v>
      </c>
      <c r="B10" s="17" t="s">
        <v>2</v>
      </c>
      <c r="C10" s="12" t="s">
        <v>26</v>
      </c>
      <c r="D10" s="12" t="s">
        <v>26</v>
      </c>
      <c r="E10" s="5"/>
      <c r="F10" s="5"/>
      <c r="G10" s="5"/>
      <c r="H10" s="5"/>
      <c r="I10" s="5"/>
      <c r="J10" s="6">
        <f>J11</f>
        <v>5860.6699999999992</v>
      </c>
      <c r="K10" s="6" t="e">
        <f t="shared" ref="K10:Q10" si="0">K11</f>
        <v>#REF!</v>
      </c>
      <c r="L10" s="6" t="e">
        <f t="shared" si="0"/>
        <v>#REF!</v>
      </c>
      <c r="M10" s="6" t="e">
        <f t="shared" si="0"/>
        <v>#REF!</v>
      </c>
      <c r="N10" s="6" t="e">
        <f t="shared" si="0"/>
        <v>#REF!</v>
      </c>
      <c r="O10" s="6" t="e">
        <f t="shared" si="0"/>
        <v>#REF!</v>
      </c>
      <c r="P10" s="6" t="e">
        <f t="shared" si="0"/>
        <v>#REF!</v>
      </c>
      <c r="Q10" s="6">
        <f t="shared" si="0"/>
        <v>3003.4399999999996</v>
      </c>
      <c r="R10" s="7">
        <f t="shared" ref="R10:R14" si="1">Q10/J10*100</f>
        <v>51.247382978396672</v>
      </c>
    </row>
    <row r="11" spans="1:19" ht="25.5">
      <c r="A11" s="4" t="s">
        <v>19</v>
      </c>
      <c r="B11" s="5" t="s">
        <v>33</v>
      </c>
      <c r="C11" s="18" t="s">
        <v>26</v>
      </c>
      <c r="D11" s="18" t="s">
        <v>26</v>
      </c>
      <c r="E11" s="5"/>
      <c r="F11" s="5"/>
      <c r="G11" s="5"/>
      <c r="H11" s="5"/>
      <c r="I11" s="5"/>
      <c r="J11" s="6">
        <f t="shared" ref="J11:Q11" si="2">J12+J16+J18+J20+J22+J24</f>
        <v>5860.6699999999992</v>
      </c>
      <c r="K11" s="6" t="e">
        <f t="shared" si="2"/>
        <v>#REF!</v>
      </c>
      <c r="L11" s="6" t="e">
        <f t="shared" si="2"/>
        <v>#REF!</v>
      </c>
      <c r="M11" s="6" t="e">
        <f t="shared" si="2"/>
        <v>#REF!</v>
      </c>
      <c r="N11" s="6" t="e">
        <f t="shared" si="2"/>
        <v>#REF!</v>
      </c>
      <c r="O11" s="6" t="e">
        <f t="shared" si="2"/>
        <v>#REF!</v>
      </c>
      <c r="P11" s="6" t="e">
        <f t="shared" si="2"/>
        <v>#REF!</v>
      </c>
      <c r="Q11" s="6">
        <f t="shared" si="2"/>
        <v>3003.4399999999996</v>
      </c>
      <c r="R11" s="7">
        <f t="shared" si="1"/>
        <v>51.247382978396672</v>
      </c>
    </row>
    <row r="12" spans="1:19" outlineLevel="1">
      <c r="A12" s="4" t="s">
        <v>3</v>
      </c>
      <c r="B12" s="5" t="s">
        <v>33</v>
      </c>
      <c r="C12" s="12" t="s">
        <v>25</v>
      </c>
      <c r="D12" s="12" t="s">
        <v>26</v>
      </c>
      <c r="E12" s="5"/>
      <c r="F12" s="5"/>
      <c r="G12" s="5"/>
      <c r="H12" s="5"/>
      <c r="I12" s="5"/>
      <c r="J12" s="6">
        <f t="shared" ref="J12:Q12" si="3">J13+J14+J15</f>
        <v>3188.5699999999997</v>
      </c>
      <c r="K12" s="6" t="e">
        <f t="shared" si="3"/>
        <v>#REF!</v>
      </c>
      <c r="L12" s="6" t="e">
        <f t="shared" si="3"/>
        <v>#REF!</v>
      </c>
      <c r="M12" s="6" t="e">
        <f t="shared" si="3"/>
        <v>#REF!</v>
      </c>
      <c r="N12" s="6" t="e">
        <f t="shared" si="3"/>
        <v>#REF!</v>
      </c>
      <c r="O12" s="6" t="e">
        <f t="shared" si="3"/>
        <v>#REF!</v>
      </c>
      <c r="P12" s="6" t="e">
        <f t="shared" si="3"/>
        <v>#REF!</v>
      </c>
      <c r="Q12" s="6">
        <f t="shared" si="3"/>
        <v>1725.31</v>
      </c>
      <c r="R12" s="7">
        <f t="shared" si="1"/>
        <v>54.109208830290697</v>
      </c>
    </row>
    <row r="13" spans="1:19" ht="25.5" outlineLevel="2">
      <c r="A13" s="4" t="s">
        <v>4</v>
      </c>
      <c r="B13" s="5" t="s">
        <v>33</v>
      </c>
      <c r="C13" s="12" t="s">
        <v>25</v>
      </c>
      <c r="D13" s="12" t="s">
        <v>24</v>
      </c>
      <c r="E13" s="5"/>
      <c r="F13" s="5"/>
      <c r="G13" s="5"/>
      <c r="H13" s="5"/>
      <c r="I13" s="5"/>
      <c r="J13" s="6">
        <v>721.1</v>
      </c>
      <c r="K13" s="6" t="e">
        <f>#REF!</f>
        <v>#REF!</v>
      </c>
      <c r="L13" s="6" t="e">
        <f>#REF!</f>
        <v>#REF!</v>
      </c>
      <c r="M13" s="6" t="e">
        <f>#REF!</f>
        <v>#REF!</v>
      </c>
      <c r="N13" s="6" t="e">
        <f>#REF!</f>
        <v>#REF!</v>
      </c>
      <c r="O13" s="6" t="e">
        <f>#REF!</f>
        <v>#REF!</v>
      </c>
      <c r="P13" s="6" t="e">
        <f>#REF!</f>
        <v>#REF!</v>
      </c>
      <c r="Q13" s="6">
        <v>445.97</v>
      </c>
      <c r="R13" s="7">
        <f t="shared" si="1"/>
        <v>61.845791152406051</v>
      </c>
    </row>
    <row r="14" spans="1:19" ht="38.25" outlineLevel="7">
      <c r="A14" s="4" t="s">
        <v>5</v>
      </c>
      <c r="B14" s="5" t="s">
        <v>33</v>
      </c>
      <c r="C14" s="12" t="s">
        <v>25</v>
      </c>
      <c r="D14" s="12" t="s">
        <v>22</v>
      </c>
      <c r="E14" s="5"/>
      <c r="F14" s="5"/>
      <c r="G14" s="5"/>
      <c r="H14" s="5"/>
      <c r="I14" s="5"/>
      <c r="J14" s="6">
        <v>2141.27</v>
      </c>
      <c r="K14" s="6" t="e">
        <f>#REF!</f>
        <v>#REF!</v>
      </c>
      <c r="L14" s="6" t="e">
        <f>#REF!</f>
        <v>#REF!</v>
      </c>
      <c r="M14" s="6" t="e">
        <f>#REF!</f>
        <v>#REF!</v>
      </c>
      <c r="N14" s="6" t="e">
        <f>#REF!</f>
        <v>#REF!</v>
      </c>
      <c r="O14" s="6" t="e">
        <f>#REF!</f>
        <v>#REF!</v>
      </c>
      <c r="P14" s="6" t="e">
        <f>#REF!</f>
        <v>#REF!</v>
      </c>
      <c r="Q14" s="6">
        <v>1103</v>
      </c>
      <c r="R14" s="7">
        <f t="shared" si="1"/>
        <v>51.511486174092944</v>
      </c>
    </row>
    <row r="15" spans="1:19" outlineLevel="7">
      <c r="A15" s="4" t="s">
        <v>6</v>
      </c>
      <c r="B15" s="12" t="s">
        <v>33</v>
      </c>
      <c r="C15" s="12" t="s">
        <v>25</v>
      </c>
      <c r="D15" s="12" t="s">
        <v>27</v>
      </c>
      <c r="E15" s="5"/>
      <c r="F15" s="5"/>
      <c r="G15" s="5"/>
      <c r="H15" s="5"/>
      <c r="I15" s="5"/>
      <c r="J15" s="6">
        <v>326.2</v>
      </c>
      <c r="K15" s="6" t="e">
        <f>#REF!</f>
        <v>#REF!</v>
      </c>
      <c r="L15" s="6" t="e">
        <f>#REF!</f>
        <v>#REF!</v>
      </c>
      <c r="M15" s="6" t="e">
        <f>#REF!</f>
        <v>#REF!</v>
      </c>
      <c r="N15" s="6" t="e">
        <f>#REF!</f>
        <v>#REF!</v>
      </c>
      <c r="O15" s="6" t="e">
        <f>#REF!</f>
        <v>#REF!</v>
      </c>
      <c r="P15" s="6" t="e">
        <f>#REF!</f>
        <v>#REF!</v>
      </c>
      <c r="Q15" s="6">
        <v>176.34</v>
      </c>
      <c r="R15" s="7">
        <f t="shared" ref="R15" si="4">Q15/J15*100</f>
        <v>54.05885959534028</v>
      </c>
    </row>
    <row r="16" spans="1:19" outlineLevel="7">
      <c r="A16" s="4" t="s">
        <v>7</v>
      </c>
      <c r="B16" s="5" t="s">
        <v>33</v>
      </c>
      <c r="C16" s="12" t="s">
        <v>24</v>
      </c>
      <c r="D16" s="12" t="s">
        <v>26</v>
      </c>
      <c r="E16" s="5"/>
      <c r="F16" s="5"/>
      <c r="G16" s="5"/>
      <c r="H16" s="5"/>
      <c r="I16" s="5"/>
      <c r="J16" s="6">
        <f>J17</f>
        <v>156.19999999999999</v>
      </c>
      <c r="K16" s="6" t="e">
        <f t="shared" ref="K16:Q16" si="5">K17</f>
        <v>#REF!</v>
      </c>
      <c r="L16" s="6" t="e">
        <f t="shared" si="5"/>
        <v>#REF!</v>
      </c>
      <c r="M16" s="6" t="e">
        <f t="shared" si="5"/>
        <v>#REF!</v>
      </c>
      <c r="N16" s="6" t="e">
        <f t="shared" si="5"/>
        <v>#REF!</v>
      </c>
      <c r="O16" s="6" t="e">
        <f t="shared" si="5"/>
        <v>#REF!</v>
      </c>
      <c r="P16" s="6" t="e">
        <f t="shared" si="5"/>
        <v>#REF!</v>
      </c>
      <c r="Q16" s="6">
        <f t="shared" si="5"/>
        <v>66.58</v>
      </c>
      <c r="R16" s="7">
        <f t="shared" ref="R16:R23" si="6">Q16/J16*100</f>
        <v>42.62483994878361</v>
      </c>
    </row>
    <row r="17" spans="1:19" outlineLevel="7">
      <c r="A17" s="4" t="s">
        <v>8</v>
      </c>
      <c r="B17" s="5" t="s">
        <v>33</v>
      </c>
      <c r="C17" s="12" t="s">
        <v>24</v>
      </c>
      <c r="D17" s="12" t="s">
        <v>23</v>
      </c>
      <c r="E17" s="5"/>
      <c r="F17" s="5"/>
      <c r="G17" s="5"/>
      <c r="H17" s="5"/>
      <c r="I17" s="5"/>
      <c r="J17" s="6">
        <v>156.19999999999999</v>
      </c>
      <c r="K17" s="6" t="e">
        <f>#REF!</f>
        <v>#REF!</v>
      </c>
      <c r="L17" s="6" t="e">
        <f>#REF!</f>
        <v>#REF!</v>
      </c>
      <c r="M17" s="6" t="e">
        <f>#REF!</f>
        <v>#REF!</v>
      </c>
      <c r="N17" s="6" t="e">
        <f>#REF!</f>
        <v>#REF!</v>
      </c>
      <c r="O17" s="6" t="e">
        <f>#REF!</f>
        <v>#REF!</v>
      </c>
      <c r="P17" s="6" t="e">
        <f>#REF!</f>
        <v>#REF!</v>
      </c>
      <c r="Q17" s="6">
        <v>66.58</v>
      </c>
      <c r="R17" s="7">
        <f t="shared" si="6"/>
        <v>42.62483994878361</v>
      </c>
    </row>
    <row r="18" spans="1:19" ht="25.5" outlineLevel="7">
      <c r="A18" s="4" t="s">
        <v>9</v>
      </c>
      <c r="B18" s="5" t="s">
        <v>33</v>
      </c>
      <c r="C18" s="12" t="s">
        <v>23</v>
      </c>
      <c r="D18" s="12" t="s">
        <v>26</v>
      </c>
      <c r="E18" s="5"/>
      <c r="F18" s="5"/>
      <c r="G18" s="5"/>
      <c r="H18" s="5"/>
      <c r="I18" s="5"/>
      <c r="J18" s="6">
        <f>J19</f>
        <v>1601.2</v>
      </c>
      <c r="K18" s="6" t="e">
        <f t="shared" ref="K18:Q18" si="7">K19</f>
        <v>#REF!</v>
      </c>
      <c r="L18" s="6" t="e">
        <f t="shared" si="7"/>
        <v>#REF!</v>
      </c>
      <c r="M18" s="6" t="e">
        <f t="shared" si="7"/>
        <v>#REF!</v>
      </c>
      <c r="N18" s="6" t="e">
        <f t="shared" si="7"/>
        <v>#REF!</v>
      </c>
      <c r="O18" s="6" t="e">
        <f t="shared" si="7"/>
        <v>#REF!</v>
      </c>
      <c r="P18" s="6" t="e">
        <f t="shared" si="7"/>
        <v>#REF!</v>
      </c>
      <c r="Q18" s="6">
        <f t="shared" si="7"/>
        <v>744.06</v>
      </c>
      <c r="R18" s="7">
        <f t="shared" si="6"/>
        <v>46.468898326255307</v>
      </c>
    </row>
    <row r="19" spans="1:19" ht="25.5" outlineLevel="7">
      <c r="A19" s="4" t="s">
        <v>34</v>
      </c>
      <c r="B19" s="5" t="s">
        <v>33</v>
      </c>
      <c r="C19" s="12" t="s">
        <v>23</v>
      </c>
      <c r="D19" s="12" t="s">
        <v>20</v>
      </c>
      <c r="E19" s="5"/>
      <c r="F19" s="5"/>
      <c r="G19" s="5"/>
      <c r="H19" s="5"/>
      <c r="I19" s="5"/>
      <c r="J19" s="6">
        <v>1601.2</v>
      </c>
      <c r="K19" s="6" t="e">
        <f>#REF!</f>
        <v>#REF!</v>
      </c>
      <c r="L19" s="6" t="e">
        <f>#REF!</f>
        <v>#REF!</v>
      </c>
      <c r="M19" s="6" t="e">
        <f>#REF!</f>
        <v>#REF!</v>
      </c>
      <c r="N19" s="6" t="e">
        <f>#REF!</f>
        <v>#REF!</v>
      </c>
      <c r="O19" s="6" t="e">
        <f>#REF!</f>
        <v>#REF!</v>
      </c>
      <c r="P19" s="6" t="e">
        <f>#REF!</f>
        <v>#REF!</v>
      </c>
      <c r="Q19" s="6">
        <v>744.06</v>
      </c>
      <c r="R19" s="7">
        <f t="shared" si="6"/>
        <v>46.468898326255307</v>
      </c>
    </row>
    <row r="20" spans="1:19" outlineLevel="7">
      <c r="A20" s="4" t="s">
        <v>10</v>
      </c>
      <c r="B20" s="5" t="s">
        <v>33</v>
      </c>
      <c r="C20" s="12" t="s">
        <v>22</v>
      </c>
      <c r="D20" s="12" t="s">
        <v>26</v>
      </c>
      <c r="E20" s="5"/>
      <c r="F20" s="5"/>
      <c r="G20" s="5"/>
      <c r="H20" s="5"/>
      <c r="I20" s="5"/>
      <c r="J20" s="6">
        <f>J21</f>
        <v>743.2</v>
      </c>
      <c r="K20" s="6" t="e">
        <f t="shared" ref="K20:Q20" si="8">K21</f>
        <v>#REF!</v>
      </c>
      <c r="L20" s="6" t="e">
        <f t="shared" si="8"/>
        <v>#REF!</v>
      </c>
      <c r="M20" s="6" t="e">
        <f t="shared" si="8"/>
        <v>#REF!</v>
      </c>
      <c r="N20" s="6" t="e">
        <f t="shared" si="8"/>
        <v>#REF!</v>
      </c>
      <c r="O20" s="6" t="e">
        <f t="shared" si="8"/>
        <v>#REF!</v>
      </c>
      <c r="P20" s="6" t="e">
        <f t="shared" si="8"/>
        <v>#REF!</v>
      </c>
      <c r="Q20" s="6">
        <f t="shared" si="8"/>
        <v>402.56</v>
      </c>
      <c r="R20" s="7">
        <f t="shared" si="6"/>
        <v>54.165769644779324</v>
      </c>
    </row>
    <row r="21" spans="1:19" outlineLevel="7">
      <c r="A21" s="4" t="s">
        <v>11</v>
      </c>
      <c r="B21" s="5" t="s">
        <v>33</v>
      </c>
      <c r="C21" s="12" t="s">
        <v>22</v>
      </c>
      <c r="D21" s="12" t="s">
        <v>28</v>
      </c>
      <c r="E21" s="5"/>
      <c r="F21" s="5"/>
      <c r="G21" s="5"/>
      <c r="H21" s="5"/>
      <c r="I21" s="5"/>
      <c r="J21" s="6">
        <v>743.2</v>
      </c>
      <c r="K21" s="6" t="e">
        <f>#REF!</f>
        <v>#REF!</v>
      </c>
      <c r="L21" s="6" t="e">
        <f>#REF!</f>
        <v>#REF!</v>
      </c>
      <c r="M21" s="6" t="e">
        <f>#REF!</f>
        <v>#REF!</v>
      </c>
      <c r="N21" s="6" t="e">
        <f>#REF!</f>
        <v>#REF!</v>
      </c>
      <c r="O21" s="6" t="e">
        <f>#REF!</f>
        <v>#REF!</v>
      </c>
      <c r="P21" s="6" t="e">
        <f>#REF!</f>
        <v>#REF!</v>
      </c>
      <c r="Q21" s="6">
        <v>402.56</v>
      </c>
      <c r="R21" s="7">
        <f t="shared" si="6"/>
        <v>54.165769644779324</v>
      </c>
    </row>
    <row r="22" spans="1:19" outlineLevel="7">
      <c r="A22" s="4" t="s">
        <v>12</v>
      </c>
      <c r="B22" s="5" t="s">
        <v>33</v>
      </c>
      <c r="C22" s="12" t="s">
        <v>21</v>
      </c>
      <c r="D22" s="12" t="s">
        <v>26</v>
      </c>
      <c r="E22" s="5"/>
      <c r="F22" s="5"/>
      <c r="G22" s="5"/>
      <c r="H22" s="5"/>
      <c r="I22" s="5"/>
      <c r="J22" s="6">
        <f>J23</f>
        <v>86</v>
      </c>
      <c r="K22" s="6" t="e">
        <f t="shared" ref="K22:Q22" si="9">K23</f>
        <v>#REF!</v>
      </c>
      <c r="L22" s="6" t="e">
        <f t="shared" si="9"/>
        <v>#REF!</v>
      </c>
      <c r="M22" s="6" t="e">
        <f t="shared" si="9"/>
        <v>#REF!</v>
      </c>
      <c r="N22" s="6" t="e">
        <f t="shared" si="9"/>
        <v>#REF!</v>
      </c>
      <c r="O22" s="6" t="e">
        <f t="shared" si="9"/>
        <v>#REF!</v>
      </c>
      <c r="P22" s="6" t="e">
        <f t="shared" si="9"/>
        <v>#REF!</v>
      </c>
      <c r="Q22" s="6">
        <f t="shared" si="9"/>
        <v>23.19</v>
      </c>
      <c r="R22" s="7">
        <f t="shared" si="6"/>
        <v>26.965116279069768</v>
      </c>
    </row>
    <row r="23" spans="1:19" outlineLevel="1">
      <c r="A23" s="4" t="s">
        <v>13</v>
      </c>
      <c r="B23" s="5" t="s">
        <v>33</v>
      </c>
      <c r="C23" s="12" t="s">
        <v>21</v>
      </c>
      <c r="D23" s="12" t="s">
        <v>23</v>
      </c>
      <c r="E23" s="5"/>
      <c r="F23" s="5"/>
      <c r="G23" s="5"/>
      <c r="H23" s="5"/>
      <c r="I23" s="5"/>
      <c r="J23" s="6">
        <v>86</v>
      </c>
      <c r="K23" s="6" t="e">
        <f>#REF!</f>
        <v>#REF!</v>
      </c>
      <c r="L23" s="6" t="e">
        <f>#REF!</f>
        <v>#REF!</v>
      </c>
      <c r="M23" s="6" t="e">
        <f>#REF!</f>
        <v>#REF!</v>
      </c>
      <c r="N23" s="6" t="e">
        <f>#REF!</f>
        <v>#REF!</v>
      </c>
      <c r="O23" s="6" t="e">
        <f>#REF!</f>
        <v>#REF!</v>
      </c>
      <c r="P23" s="6" t="e">
        <f>#REF!</f>
        <v>#REF!</v>
      </c>
      <c r="Q23" s="6">
        <v>23.19</v>
      </c>
      <c r="R23" s="7">
        <f t="shared" si="6"/>
        <v>26.965116279069768</v>
      </c>
    </row>
    <row r="24" spans="1:19" outlineLevel="3">
      <c r="A24" s="4" t="s">
        <v>14</v>
      </c>
      <c r="B24" s="5" t="s">
        <v>33</v>
      </c>
      <c r="C24" s="12" t="s">
        <v>20</v>
      </c>
      <c r="D24" s="12" t="s">
        <v>26</v>
      </c>
      <c r="E24" s="5"/>
      <c r="F24" s="5"/>
      <c r="G24" s="5"/>
      <c r="H24" s="5"/>
      <c r="I24" s="5"/>
      <c r="J24" s="6">
        <f t="shared" ref="J24:Q24" si="10">J25+J26</f>
        <v>85.5</v>
      </c>
      <c r="K24" s="6" t="e">
        <f t="shared" si="10"/>
        <v>#REF!</v>
      </c>
      <c r="L24" s="6" t="e">
        <f t="shared" si="10"/>
        <v>#REF!</v>
      </c>
      <c r="M24" s="6" t="e">
        <f t="shared" si="10"/>
        <v>#REF!</v>
      </c>
      <c r="N24" s="6" t="e">
        <f t="shared" si="10"/>
        <v>#REF!</v>
      </c>
      <c r="O24" s="6" t="e">
        <f t="shared" si="10"/>
        <v>#REF!</v>
      </c>
      <c r="P24" s="6" t="e">
        <f t="shared" si="10"/>
        <v>#REF!</v>
      </c>
      <c r="Q24" s="6">
        <f t="shared" si="10"/>
        <v>41.74</v>
      </c>
      <c r="R24" s="7">
        <f t="shared" ref="R24:R26" si="11">Q24/J24*100</f>
        <v>48.8187134502924</v>
      </c>
    </row>
    <row r="25" spans="1:19" outlineLevel="4">
      <c r="A25" s="4" t="s">
        <v>15</v>
      </c>
      <c r="B25" s="5" t="s">
        <v>33</v>
      </c>
      <c r="C25" s="12" t="s">
        <v>20</v>
      </c>
      <c r="D25" s="12" t="s">
        <v>25</v>
      </c>
      <c r="E25" s="5"/>
      <c r="F25" s="5"/>
      <c r="G25" s="5"/>
      <c r="H25" s="5"/>
      <c r="I25" s="5"/>
      <c r="J25" s="6">
        <v>83.5</v>
      </c>
      <c r="K25" s="6" t="e">
        <f>#REF!</f>
        <v>#REF!</v>
      </c>
      <c r="L25" s="6" t="e">
        <f>#REF!</f>
        <v>#REF!</v>
      </c>
      <c r="M25" s="6" t="e">
        <f>#REF!</f>
        <v>#REF!</v>
      </c>
      <c r="N25" s="6" t="e">
        <f>#REF!</f>
        <v>#REF!</v>
      </c>
      <c r="O25" s="6" t="e">
        <f>#REF!</f>
        <v>#REF!</v>
      </c>
      <c r="P25" s="6" t="e">
        <f>#REF!</f>
        <v>#REF!</v>
      </c>
      <c r="Q25" s="6">
        <v>41.74</v>
      </c>
      <c r="R25" s="7">
        <f t="shared" si="11"/>
        <v>49.988023952095809</v>
      </c>
    </row>
    <row r="26" spans="1:19" outlineLevel="7">
      <c r="A26" s="19" t="s">
        <v>35</v>
      </c>
      <c r="B26" s="21" t="s">
        <v>33</v>
      </c>
      <c r="C26" s="20" t="s">
        <v>20</v>
      </c>
      <c r="D26" s="20" t="s">
        <v>39</v>
      </c>
      <c r="E26" s="21"/>
      <c r="F26" s="21"/>
      <c r="G26" s="21"/>
      <c r="H26" s="21"/>
      <c r="I26" s="21"/>
      <c r="J26" s="22">
        <v>2</v>
      </c>
      <c r="K26" s="22" t="e">
        <f>#REF!</f>
        <v>#REF!</v>
      </c>
      <c r="L26" s="22" t="e">
        <f>#REF!</f>
        <v>#REF!</v>
      </c>
      <c r="M26" s="22" t="e">
        <f>#REF!</f>
        <v>#REF!</v>
      </c>
      <c r="N26" s="22" t="e">
        <f>#REF!</f>
        <v>#REF!</v>
      </c>
      <c r="O26" s="22" t="e">
        <f>#REF!</f>
        <v>#REF!</v>
      </c>
      <c r="P26" s="22" t="e">
        <f>#REF!</f>
        <v>#REF!</v>
      </c>
      <c r="Q26" s="22">
        <v>0</v>
      </c>
      <c r="R26" s="23">
        <f t="shared" si="11"/>
        <v>0</v>
      </c>
      <c r="S26" s="24"/>
    </row>
    <row r="27" spans="1:19">
      <c r="A27" s="2"/>
      <c r="B27" s="2"/>
      <c r="C27" s="2"/>
      <c r="D27" s="2"/>
      <c r="E27" s="2"/>
      <c r="F27" s="2"/>
      <c r="G27" s="2"/>
      <c r="H27" s="2"/>
      <c r="I27" s="2"/>
      <c r="J27" s="2"/>
    </row>
    <row r="28" spans="1:19">
      <c r="A28" s="13"/>
      <c r="B28" s="13"/>
      <c r="C28" s="13"/>
      <c r="D28" s="13"/>
      <c r="E28" s="13"/>
      <c r="F28" s="13"/>
      <c r="G28" s="13"/>
      <c r="H28" s="13"/>
      <c r="I28" s="13"/>
      <c r="J28" s="13"/>
    </row>
  </sheetData>
  <mergeCells count="7">
    <mergeCell ref="A8:P8"/>
    <mergeCell ref="J1:S1"/>
    <mergeCell ref="J2:S2"/>
    <mergeCell ref="J3:S3"/>
    <mergeCell ref="A2:D2"/>
    <mergeCell ref="A7:P7"/>
    <mergeCell ref="A5:R6"/>
  </mergeCells>
  <phoneticPr fontId="5" type="noConversion"/>
  <pageMargins left="0.78749999999999998" right="0.59027779999999996" top="0.59027779999999996" bottom="0.59027779999999996" header="0.39374999999999999" footer="0.51180550000000002"/>
  <pageSetup paperSize="9" scale="73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49AE496-F1C7-4B00-AAA7-10DEA03EFA8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2</vt:lpstr>
      <vt:lpstr>'№ 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TechProm\UserOK</dc:creator>
  <cp:lastModifiedBy>UserOK</cp:lastModifiedBy>
  <cp:lastPrinted>2023-10-06T12:12:49Z</cp:lastPrinted>
  <dcterms:created xsi:type="dcterms:W3CDTF">2020-02-06T08:45:47Z</dcterms:created>
  <dcterms:modified xsi:type="dcterms:W3CDTF">2024-07-11T11:10:47Z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27.01.2014 13_16_14)(2).xlsx</vt:lpwstr>
  </property>
  <property fmtid="{D5CDD505-2E9C-101B-9397-08002B2CF9AE}" pid="3" name="Название отчета">
    <vt:lpwstr>Вариант (новый от 27.01.2014 13_16_14)(2).xlsx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a_4303005012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