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16 (Отчет 1 квартал)\"/>
    </mc:Choice>
  </mc:AlternateContent>
  <xr:revisionPtr revIDLastSave="0" documentId="13_ncr:1_{0AE3628C-F058-4564-9DBF-B8B91287478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2" sheetId="2" r:id="rId1"/>
  </sheets>
  <definedNames>
    <definedName name="_xlnm.Print_Titles" localSheetId="0">'№ 2'!$9:$9</definedName>
    <definedName name="_xlnm.Print_Area" localSheetId="0">'№ 2'!$A$1:$R$27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Q11" i="2"/>
  <c r="P27" i="2" l="1"/>
  <c r="O27" i="2"/>
  <c r="N27" i="2"/>
  <c r="M27" i="2"/>
  <c r="L27" i="2"/>
  <c r="K27" i="2"/>
  <c r="P23" i="2"/>
  <c r="O23" i="2"/>
  <c r="N23" i="2"/>
  <c r="M23" i="2"/>
  <c r="L23" i="2"/>
  <c r="K23" i="2"/>
  <c r="P21" i="2"/>
  <c r="O21" i="2"/>
  <c r="N21" i="2"/>
  <c r="M21" i="2"/>
  <c r="L21" i="2"/>
  <c r="K21" i="2"/>
  <c r="P19" i="2"/>
  <c r="O19" i="2"/>
  <c r="N19" i="2"/>
  <c r="M19" i="2"/>
  <c r="L19" i="2"/>
  <c r="K19" i="2"/>
  <c r="P17" i="2"/>
  <c r="O17" i="2"/>
  <c r="N17" i="2"/>
  <c r="M17" i="2"/>
  <c r="L17" i="2"/>
  <c r="K17" i="2"/>
  <c r="P15" i="2"/>
  <c r="O15" i="2"/>
  <c r="N15" i="2"/>
  <c r="M15" i="2"/>
  <c r="L15" i="2"/>
  <c r="K15" i="2"/>
  <c r="P14" i="2"/>
  <c r="O14" i="2"/>
  <c r="N14" i="2"/>
  <c r="M14" i="2"/>
  <c r="L14" i="2"/>
  <c r="K14" i="2"/>
  <c r="P13" i="2"/>
  <c r="O13" i="2"/>
  <c r="N13" i="2"/>
  <c r="M13" i="2"/>
  <c r="L13" i="2"/>
  <c r="K13" i="2"/>
  <c r="S25" i="2" l="1"/>
  <c r="R25" i="2"/>
  <c r="Q24" i="2"/>
  <c r="R24" i="2" s="1"/>
  <c r="P24" i="2"/>
  <c r="O24" i="2"/>
  <c r="N24" i="2"/>
  <c r="M24" i="2"/>
  <c r="L24" i="2"/>
  <c r="K24" i="2"/>
  <c r="J24" i="2"/>
  <c r="S24" i="2" s="1"/>
  <c r="Q26" i="2" l="1"/>
  <c r="J26" i="2"/>
  <c r="Q18" i="2" l="1"/>
  <c r="J18" i="2"/>
  <c r="Q12" i="2" l="1"/>
  <c r="J12" i="2"/>
  <c r="Q22" i="2" l="1"/>
  <c r="J22" i="2"/>
  <c r="Q20" i="2"/>
  <c r="J20" i="2"/>
  <c r="Q16" i="2"/>
  <c r="J16" i="2"/>
  <c r="J10" i="2" l="1"/>
  <c r="N26" i="2" l="1"/>
  <c r="O22" i="2" l="1"/>
  <c r="K22" i="2"/>
  <c r="P22" i="2"/>
  <c r="L22" i="2"/>
  <c r="M22" i="2"/>
  <c r="N22" i="2"/>
  <c r="R19" i="2"/>
  <c r="N20" i="2"/>
  <c r="K26" i="2"/>
  <c r="L20" i="2"/>
  <c r="P20" i="2"/>
  <c r="R17" i="2"/>
  <c r="O26" i="2"/>
  <c r="O20" i="2"/>
  <c r="K20" i="2"/>
  <c r="L26" i="2"/>
  <c r="P26" i="2"/>
  <c r="M26" i="2"/>
  <c r="M20" i="2"/>
  <c r="M18" i="2" l="1"/>
  <c r="P18" i="2"/>
  <c r="N18" i="2"/>
  <c r="O18" i="2"/>
  <c r="L18" i="2"/>
  <c r="K18" i="2"/>
  <c r="R14" i="2"/>
  <c r="R16" i="2"/>
  <c r="R18" i="2"/>
  <c r="R15" i="2" l="1"/>
  <c r="R11" i="2" l="1"/>
  <c r="Q10" i="2"/>
  <c r="L12" i="2"/>
  <c r="L16" i="2"/>
  <c r="P12" i="2"/>
  <c r="P16" i="2"/>
  <c r="O12" i="2"/>
  <c r="O16" i="2"/>
  <c r="N12" i="2"/>
  <c r="N16" i="2"/>
  <c r="K12" i="2"/>
  <c r="K16" i="2"/>
  <c r="M12" i="2"/>
  <c r="M16" i="2"/>
  <c r="R27" i="2"/>
  <c r="R13" i="2"/>
  <c r="K11" i="2" l="1"/>
  <c r="K10" i="2" s="1"/>
  <c r="O11" i="2"/>
  <c r="O10" i="2" s="1"/>
  <c r="L11" i="2"/>
  <c r="L10" i="2" s="1"/>
  <c r="M11" i="2"/>
  <c r="M10" i="2" s="1"/>
  <c r="N11" i="2"/>
  <c r="N10" i="2" s="1"/>
  <c r="P11" i="2"/>
  <c r="P10" i="2" s="1"/>
  <c r="R26" i="2"/>
  <c r="R21" i="2" l="1"/>
  <c r="R12" i="2"/>
  <c r="R20" i="2" l="1"/>
  <c r="R23" i="2" l="1"/>
  <c r="R22" i="2" l="1"/>
  <c r="R10" i="2" l="1"/>
</calcChain>
</file>

<file path=xl/sharedStrings.xml><?xml version="1.0" encoding="utf-8"?>
<sst xmlns="http://schemas.openxmlformats.org/spreadsheetml/2006/main" count="94" uniqueCount="43">
  <si>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</si>
  <si>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</si>
  <si>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</si>
  <si>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</si>
  <si>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</si>
  <si>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</si>
  <si>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</si>
  <si>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</si>
  <si>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</si>
  <si>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</si>
  <si>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</si>
  <si>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</si>
  <si>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</si>
  <si>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</si>
  <si>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</si>
  <si>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</si>
  <si>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</si>
  <si>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</si>
  <si>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</si>
  <si>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</si>
  <si>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</si>
  <si>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</si>
  <si>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</si>
  <si>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</si>
  <si>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</si>
  <si>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</si>
  <si>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</si>
  <si>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</si>
  <si>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</si>
  <si>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</si>
  <si>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</si>
  <si>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</si>
  <si>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</si>
  <si>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</si>
  <si>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</si>
  <si>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</si>
  <si>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</si>
  <si>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</si>
  <si>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 1 квартал 2025 года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</si>
  <si>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</si>
  <si>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</si>
  <si>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</si>
  <si>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№ 16-П  от 04.04.2025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</si>
</sst>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6" fillId="0" borderId="5" xfId="22" applyNumberFormat="1" applyFont="1" applyFill="1" applyBorder="1" applyAlignment="1">
      <alignment horizontal="center" vertical="top" shrinkToFit="1"/>
    </xf>
    <xf numFmtId="2" fontId="7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2" fontId="7" fillId="3" borderId="5" xfId="9" applyNumberFormat="1" applyFont="1" applyBorder="1" applyAlignment="1">
      <alignment horizontal="center" vertical="top" shrinkToFit="1"/>
    </xf>
    <xf numFmtId="0" fontId="8" fillId="0" borderId="0" xfId="0" applyFont="1" applyProtection="1">
      <protection locked="0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"/>
  <sheetViews>
    <sheetView showGridLines="0" tabSelected="1" view="pageBreakPreview" zoomScaleSheetLayoutView="100" workbookViewId="0">
      <selection activeCell="J11" sqref="J11"/>
    </sheetView>
  </sheetViews>
  <sheetFormatPr defaultRowHeight="15" outlineLevelRow="7" x14ac:dyDescent="0.25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 x14ac:dyDescent="0.25">
      <c r="J1" s="29" t="s">
        <v>30</v>
      </c>
      <c r="K1" s="29"/>
      <c r="L1" s="29"/>
      <c r="M1" s="29"/>
      <c r="N1" s="29"/>
      <c r="O1" s="29"/>
      <c r="P1" s="29"/>
      <c r="Q1" s="29"/>
      <c r="R1" s="29"/>
      <c r="S1" s="29"/>
    </row>
    <row r="2" spans="1:19" ht="39.75" customHeight="1" x14ac:dyDescent="0.25">
      <c r="A2" s="32"/>
      <c r="B2" s="32"/>
      <c r="C2" s="33"/>
      <c r="D2" s="33"/>
      <c r="E2" s="2"/>
      <c r="F2" s="2"/>
      <c r="G2" s="2"/>
      <c r="H2" s="2"/>
      <c r="I2" s="2"/>
      <c r="J2" s="29" t="s">
        <v>37</v>
      </c>
      <c r="K2" s="29"/>
      <c r="L2" s="29"/>
      <c r="M2" s="29"/>
      <c r="N2" s="29"/>
      <c r="O2" s="29"/>
      <c r="P2" s="29"/>
      <c r="Q2" s="29"/>
      <c r="R2" s="29"/>
      <c r="S2" s="29"/>
    </row>
    <row r="3" spans="1:19" ht="14.25" customHeight="1" x14ac:dyDescent="0.25">
      <c r="A3" s="8"/>
      <c r="B3" s="8"/>
      <c r="C3" s="9"/>
      <c r="D3" s="9"/>
      <c r="E3" s="9"/>
      <c r="F3" s="9"/>
      <c r="G3" s="9"/>
      <c r="H3" s="9"/>
      <c r="I3" s="9"/>
      <c r="J3" s="30" t="s">
        <v>42</v>
      </c>
      <c r="K3" s="31"/>
      <c r="L3" s="31"/>
      <c r="M3" s="31"/>
      <c r="N3" s="31"/>
      <c r="O3" s="31"/>
      <c r="P3" s="31"/>
      <c r="Q3" s="31"/>
      <c r="R3" s="31"/>
      <c r="S3" s="31"/>
    </row>
    <row r="4" spans="1:19" ht="6.75" hidden="1" customHeight="1" x14ac:dyDescent="0.25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 x14ac:dyDescent="0.25">
      <c r="A5" s="35" t="s">
        <v>38</v>
      </c>
      <c r="B5" s="35"/>
      <c r="C5" s="31"/>
      <c r="D5" s="31"/>
      <c r="E5" s="31"/>
      <c r="F5" s="31"/>
      <c r="G5" s="31"/>
      <c r="H5" s="31"/>
      <c r="I5" s="31"/>
      <c r="J5" s="31"/>
      <c r="K5" s="36"/>
      <c r="L5" s="36"/>
      <c r="M5" s="36"/>
      <c r="N5" s="36"/>
      <c r="O5" s="36"/>
      <c r="P5" s="36"/>
      <c r="Q5" s="36"/>
      <c r="R5" s="36"/>
      <c r="S5" s="11"/>
    </row>
    <row r="6" spans="1:19" ht="54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6"/>
      <c r="L6" s="36"/>
      <c r="M6" s="36"/>
      <c r="N6" s="36"/>
      <c r="O6" s="36"/>
      <c r="P6" s="36"/>
      <c r="Q6" s="36"/>
      <c r="R6" s="36"/>
      <c r="S6" s="11"/>
    </row>
    <row r="7" spans="1:19" ht="15.7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14"/>
      <c r="R7" s="14"/>
    </row>
    <row r="8" spans="1:19" ht="12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16"/>
      <c r="R8" s="16"/>
    </row>
    <row r="9" spans="1:19" ht="91.5" customHeight="1" x14ac:dyDescent="0.25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35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36</v>
      </c>
      <c r="R9" s="3" t="s">
        <v>31</v>
      </c>
    </row>
    <row r="10" spans="1:19" x14ac:dyDescent="0.25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6881.9800000000005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1603.4799999999998</v>
      </c>
      <c r="R10" s="7">
        <f t="shared" ref="R10:R14" si="1">Q10/J10*100</f>
        <v>23.29968991482102</v>
      </c>
    </row>
    <row r="11" spans="1:19" ht="25.5" x14ac:dyDescent="0.2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>J12+J16+J18+J20+J22+J26+J24</f>
        <v>6881.9800000000005</v>
      </c>
      <c r="K11" s="6" t="e">
        <f t="shared" ref="K11:P11" si="2">K12+K16+K18+K20+K22+K26</f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>Q12+Q16+Q18+Q20+Q22+Q26+Q24</f>
        <v>1603.4799999999998</v>
      </c>
      <c r="R11" s="7">
        <f t="shared" si="1"/>
        <v>23.29968991482102</v>
      </c>
    </row>
    <row r="12" spans="1:19" outlineLevel="1" x14ac:dyDescent="0.25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3380.26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858.41</v>
      </c>
      <c r="R12" s="7">
        <f t="shared" si="1"/>
        <v>25.394792116582742</v>
      </c>
    </row>
    <row r="13" spans="1:19" ht="25.5" outlineLevel="2" x14ac:dyDescent="0.25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21">
        <v>725.8</v>
      </c>
      <c r="K13" s="21" t="e">
        <f>#REF!</f>
        <v>#REF!</v>
      </c>
      <c r="L13" s="21" t="e">
        <f>#REF!</f>
        <v>#REF!</v>
      </c>
      <c r="M13" s="21" t="e">
        <f>#REF!</f>
        <v>#REF!</v>
      </c>
      <c r="N13" s="21" t="e">
        <f>#REF!</f>
        <v>#REF!</v>
      </c>
      <c r="O13" s="21" t="e">
        <f>#REF!</f>
        <v>#REF!</v>
      </c>
      <c r="P13" s="21" t="e">
        <f>#REF!</f>
        <v>#REF!</v>
      </c>
      <c r="Q13" s="21">
        <v>210.35</v>
      </c>
      <c r="R13" s="7">
        <f t="shared" si="1"/>
        <v>28.981813171672638</v>
      </c>
    </row>
    <row r="14" spans="1:19" ht="38.25" outlineLevel="7" x14ac:dyDescent="0.25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21">
        <v>2058.2600000000002</v>
      </c>
      <c r="K14" s="21" t="e">
        <f>#REF!</f>
        <v>#REF!</v>
      </c>
      <c r="L14" s="21" t="e">
        <f>#REF!</f>
        <v>#REF!</v>
      </c>
      <c r="M14" s="21" t="e">
        <f>#REF!</f>
        <v>#REF!</v>
      </c>
      <c r="N14" s="21" t="e">
        <f>#REF!</f>
        <v>#REF!</v>
      </c>
      <c r="O14" s="21" t="e">
        <f>#REF!</f>
        <v>#REF!</v>
      </c>
      <c r="P14" s="21" t="e">
        <f>#REF!</f>
        <v>#REF!</v>
      </c>
      <c r="Q14" s="21">
        <v>522.42999999999995</v>
      </c>
      <c r="R14" s="7">
        <f t="shared" si="1"/>
        <v>25.382118877109789</v>
      </c>
    </row>
    <row r="15" spans="1:19" outlineLevel="7" x14ac:dyDescent="0.25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21">
        <v>596.20000000000005</v>
      </c>
      <c r="K15" s="21" t="e">
        <f>#REF!</f>
        <v>#REF!</v>
      </c>
      <c r="L15" s="21" t="e">
        <f>#REF!</f>
        <v>#REF!</v>
      </c>
      <c r="M15" s="21" t="e">
        <f>#REF!</f>
        <v>#REF!</v>
      </c>
      <c r="N15" s="21" t="e">
        <f>#REF!</f>
        <v>#REF!</v>
      </c>
      <c r="O15" s="21" t="e">
        <f>#REF!</f>
        <v>#REF!</v>
      </c>
      <c r="P15" s="21" t="e">
        <f>#REF!</f>
        <v>#REF!</v>
      </c>
      <c r="Q15" s="21">
        <v>125.63</v>
      </c>
      <c r="R15" s="7">
        <f t="shared" ref="R15" si="4">Q15/J15*100</f>
        <v>21.071787990607177</v>
      </c>
    </row>
    <row r="16" spans="1:19" outlineLevel="7" x14ac:dyDescent="0.25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184.42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33.54</v>
      </c>
      <c r="R16" s="7">
        <f t="shared" ref="R16:R25" si="6">Q16/J16*100</f>
        <v>18.18674764125366</v>
      </c>
    </row>
    <row r="17" spans="1:22" outlineLevel="7" x14ac:dyDescent="0.25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21">
        <v>184.42</v>
      </c>
      <c r="K17" s="21" t="e">
        <f>#REF!</f>
        <v>#REF!</v>
      </c>
      <c r="L17" s="21" t="e">
        <f>#REF!</f>
        <v>#REF!</v>
      </c>
      <c r="M17" s="21" t="e">
        <f>#REF!</f>
        <v>#REF!</v>
      </c>
      <c r="N17" s="21" t="e">
        <f>#REF!</f>
        <v>#REF!</v>
      </c>
      <c r="O17" s="21" t="e">
        <f>#REF!</f>
        <v>#REF!</v>
      </c>
      <c r="P17" s="21" t="e">
        <f>#REF!</f>
        <v>#REF!</v>
      </c>
      <c r="Q17" s="21">
        <v>33.54</v>
      </c>
      <c r="R17" s="7">
        <f t="shared" si="6"/>
        <v>18.18674764125366</v>
      </c>
    </row>
    <row r="18" spans="1:22" ht="25.5" outlineLevel="7" x14ac:dyDescent="0.25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</f>
        <v>1731.9</v>
      </c>
      <c r="K18" s="6" t="e">
        <f t="shared" ref="K18:Q18" si="7">K19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484.41</v>
      </c>
      <c r="R18" s="7">
        <f t="shared" si="6"/>
        <v>27.969859691668109</v>
      </c>
    </row>
    <row r="19" spans="1:22" ht="25.5" outlineLevel="7" x14ac:dyDescent="0.25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21">
        <v>1731.9</v>
      </c>
      <c r="K19" s="21" t="e">
        <f>#REF!</f>
        <v>#REF!</v>
      </c>
      <c r="L19" s="21" t="e">
        <f>#REF!</f>
        <v>#REF!</v>
      </c>
      <c r="M19" s="21" t="e">
        <f>#REF!</f>
        <v>#REF!</v>
      </c>
      <c r="N19" s="21" t="e">
        <f>#REF!</f>
        <v>#REF!</v>
      </c>
      <c r="O19" s="21" t="e">
        <f>#REF!</f>
        <v>#REF!</v>
      </c>
      <c r="P19" s="21" t="e">
        <f>#REF!</f>
        <v>#REF!</v>
      </c>
      <c r="Q19" s="21">
        <v>484.41</v>
      </c>
      <c r="R19" s="7">
        <f t="shared" si="6"/>
        <v>27.969859691668109</v>
      </c>
    </row>
    <row r="20" spans="1:22" outlineLevel="7" x14ac:dyDescent="0.25">
      <c r="A20" s="4" t="s">
        <v>10</v>
      </c>
      <c r="B20" s="5" t="s">
        <v>33</v>
      </c>
      <c r="C20" s="12" t="s">
        <v>22</v>
      </c>
      <c r="D20" s="12" t="s">
        <v>26</v>
      </c>
      <c r="E20" s="5"/>
      <c r="F20" s="5"/>
      <c r="G20" s="5"/>
      <c r="H20" s="5"/>
      <c r="I20" s="5"/>
      <c r="J20" s="6">
        <f>J21</f>
        <v>669.8</v>
      </c>
      <c r="K20" s="6" t="e">
        <f t="shared" ref="K20:Q20" si="8">K21</f>
        <v>#REF!</v>
      </c>
      <c r="L20" s="6" t="e">
        <f t="shared" si="8"/>
        <v>#REF!</v>
      </c>
      <c r="M20" s="6" t="e">
        <f t="shared" si="8"/>
        <v>#REF!</v>
      </c>
      <c r="N20" s="6" t="e">
        <f t="shared" si="8"/>
        <v>#REF!</v>
      </c>
      <c r="O20" s="6" t="e">
        <f t="shared" si="8"/>
        <v>#REF!</v>
      </c>
      <c r="P20" s="6" t="e">
        <f t="shared" si="8"/>
        <v>#REF!</v>
      </c>
      <c r="Q20" s="6">
        <f t="shared" si="8"/>
        <v>155.51</v>
      </c>
      <c r="R20" s="7">
        <f t="shared" si="6"/>
        <v>23.217378321887132</v>
      </c>
    </row>
    <row r="21" spans="1:22" outlineLevel="7" x14ac:dyDescent="0.25">
      <c r="A21" s="4" t="s">
        <v>11</v>
      </c>
      <c r="B21" s="5" t="s">
        <v>33</v>
      </c>
      <c r="C21" s="12" t="s">
        <v>22</v>
      </c>
      <c r="D21" s="12" t="s">
        <v>28</v>
      </c>
      <c r="E21" s="5"/>
      <c r="F21" s="5"/>
      <c r="G21" s="5"/>
      <c r="H21" s="5"/>
      <c r="I21" s="5"/>
      <c r="J21" s="21">
        <v>669.8</v>
      </c>
      <c r="K21" s="21" t="e">
        <f>#REF!</f>
        <v>#REF!</v>
      </c>
      <c r="L21" s="21" t="e">
        <f>#REF!</f>
        <v>#REF!</v>
      </c>
      <c r="M21" s="21" t="e">
        <f>#REF!</f>
        <v>#REF!</v>
      </c>
      <c r="N21" s="21" t="e">
        <f>#REF!</f>
        <v>#REF!</v>
      </c>
      <c r="O21" s="21" t="e">
        <f>#REF!</f>
        <v>#REF!</v>
      </c>
      <c r="P21" s="21" t="e">
        <f>#REF!</f>
        <v>#REF!</v>
      </c>
      <c r="Q21" s="21">
        <v>155.51</v>
      </c>
      <c r="R21" s="7">
        <f t="shared" si="6"/>
        <v>23.217378321887132</v>
      </c>
    </row>
    <row r="22" spans="1:22" outlineLevel="7" x14ac:dyDescent="0.25">
      <c r="A22" s="4" t="s">
        <v>12</v>
      </c>
      <c r="B22" s="5" t="s">
        <v>33</v>
      </c>
      <c r="C22" s="12" t="s">
        <v>21</v>
      </c>
      <c r="D22" s="12" t="s">
        <v>26</v>
      </c>
      <c r="E22" s="5"/>
      <c r="F22" s="5"/>
      <c r="G22" s="5"/>
      <c r="H22" s="5"/>
      <c r="I22" s="5"/>
      <c r="J22" s="6">
        <f>J23</f>
        <v>828</v>
      </c>
      <c r="K22" s="6" t="e">
        <f t="shared" ref="K22:Q22" si="9">K23</f>
        <v>#REF!</v>
      </c>
      <c r="L22" s="6" t="e">
        <f t="shared" si="9"/>
        <v>#REF!</v>
      </c>
      <c r="M22" s="6" t="e">
        <f t="shared" si="9"/>
        <v>#REF!</v>
      </c>
      <c r="N22" s="6" t="e">
        <f t="shared" si="9"/>
        <v>#REF!</v>
      </c>
      <c r="O22" s="6" t="e">
        <f t="shared" si="9"/>
        <v>#REF!</v>
      </c>
      <c r="P22" s="6" t="e">
        <f t="shared" si="9"/>
        <v>#REF!</v>
      </c>
      <c r="Q22" s="6">
        <f t="shared" si="9"/>
        <v>47.64</v>
      </c>
      <c r="R22" s="7">
        <f t="shared" si="6"/>
        <v>5.7536231884057969</v>
      </c>
    </row>
    <row r="23" spans="1:22" outlineLevel="1" x14ac:dyDescent="0.25">
      <c r="A23" s="4" t="s">
        <v>13</v>
      </c>
      <c r="B23" s="5" t="s">
        <v>33</v>
      </c>
      <c r="C23" s="12" t="s">
        <v>21</v>
      </c>
      <c r="D23" s="12" t="s">
        <v>23</v>
      </c>
      <c r="E23" s="5"/>
      <c r="F23" s="5"/>
      <c r="G23" s="5"/>
      <c r="H23" s="5"/>
      <c r="I23" s="5"/>
      <c r="J23" s="21">
        <v>828</v>
      </c>
      <c r="K23" s="21" t="e">
        <f>#REF!</f>
        <v>#REF!</v>
      </c>
      <c r="L23" s="21" t="e">
        <f>#REF!</f>
        <v>#REF!</v>
      </c>
      <c r="M23" s="21" t="e">
        <f>#REF!</f>
        <v>#REF!</v>
      </c>
      <c r="N23" s="21" t="e">
        <f>#REF!</f>
        <v>#REF!</v>
      </c>
      <c r="O23" s="21" t="e">
        <f>#REF!</f>
        <v>#REF!</v>
      </c>
      <c r="P23" s="21" t="e">
        <f>#REF!</f>
        <v>#REF!</v>
      </c>
      <c r="Q23" s="21">
        <v>47.64</v>
      </c>
      <c r="R23" s="7">
        <f t="shared" si="6"/>
        <v>5.7536231884057969</v>
      </c>
    </row>
    <row r="24" spans="1:22" outlineLevel="7" x14ac:dyDescent="0.25">
      <c r="A24" s="19" t="s">
        <v>39</v>
      </c>
      <c r="B24" s="23" t="s">
        <v>33</v>
      </c>
      <c r="C24" s="20" t="s">
        <v>40</v>
      </c>
      <c r="D24" s="20" t="s">
        <v>21</v>
      </c>
      <c r="E24" s="21"/>
      <c r="F24" s="21"/>
      <c r="G24" s="21"/>
      <c r="H24" s="21"/>
      <c r="I24" s="21"/>
      <c r="J24" s="21">
        <f>J25</f>
        <v>4.0999999999999996</v>
      </c>
      <c r="K24" s="21">
        <f t="shared" ref="K24:Q24" si="10">K25</f>
        <v>1.8</v>
      </c>
      <c r="L24" s="21">
        <f t="shared" si="10"/>
        <v>0</v>
      </c>
      <c r="M24" s="21">
        <f t="shared" si="10"/>
        <v>0</v>
      </c>
      <c r="N24" s="21">
        <f t="shared" si="10"/>
        <v>0</v>
      </c>
      <c r="O24" s="21">
        <f t="shared" si="10"/>
        <v>0</v>
      </c>
      <c r="P24" s="21">
        <f t="shared" si="10"/>
        <v>0</v>
      </c>
      <c r="Q24" s="21">
        <f t="shared" si="10"/>
        <v>3.1</v>
      </c>
      <c r="R24" s="22">
        <f t="shared" si="6"/>
        <v>75.609756097560989</v>
      </c>
      <c r="S24" s="24">
        <f t="shared" ref="S24:S25" si="11">J24/D24*100</f>
        <v>82</v>
      </c>
    </row>
    <row r="25" spans="1:22" ht="25.5" outlineLevel="7" x14ac:dyDescent="0.25">
      <c r="A25" s="25" t="s">
        <v>41</v>
      </c>
      <c r="B25" s="23" t="s">
        <v>33</v>
      </c>
      <c r="C25" s="20" t="s">
        <v>40</v>
      </c>
      <c r="D25" s="20" t="s">
        <v>21</v>
      </c>
      <c r="E25" s="21"/>
      <c r="F25" s="21"/>
      <c r="G25" s="21"/>
      <c r="H25" s="21"/>
      <c r="I25" s="21"/>
      <c r="J25" s="21">
        <v>4.0999999999999996</v>
      </c>
      <c r="K25" s="21">
        <v>1.8</v>
      </c>
      <c r="L25" s="26"/>
      <c r="M25" s="26"/>
      <c r="N25" s="26"/>
      <c r="O25" s="26"/>
      <c r="P25" s="26"/>
      <c r="Q25" s="21">
        <v>3.1</v>
      </c>
      <c r="R25" s="22">
        <f t="shared" si="6"/>
        <v>75.609756097560989</v>
      </c>
      <c r="S25" s="24">
        <f t="shared" si="11"/>
        <v>82</v>
      </c>
      <c r="V25" s="27"/>
    </row>
    <row r="26" spans="1:22" outlineLevel="3" x14ac:dyDescent="0.25">
      <c r="A26" s="4" t="s">
        <v>14</v>
      </c>
      <c r="B26" s="5" t="s">
        <v>33</v>
      </c>
      <c r="C26" s="12" t="s">
        <v>20</v>
      </c>
      <c r="D26" s="12" t="s">
        <v>26</v>
      </c>
      <c r="E26" s="5"/>
      <c r="F26" s="5"/>
      <c r="G26" s="5"/>
      <c r="H26" s="5"/>
      <c r="I26" s="5"/>
      <c r="J26" s="6">
        <f>J27</f>
        <v>83.5</v>
      </c>
      <c r="K26" s="6" t="e">
        <f>K27+#REF!</f>
        <v>#REF!</v>
      </c>
      <c r="L26" s="6" t="e">
        <f>L27+#REF!</f>
        <v>#REF!</v>
      </c>
      <c r="M26" s="6" t="e">
        <f>M27+#REF!</f>
        <v>#REF!</v>
      </c>
      <c r="N26" s="6" t="e">
        <f>N27+#REF!</f>
        <v>#REF!</v>
      </c>
      <c r="O26" s="6" t="e">
        <f>O27+#REF!</f>
        <v>#REF!</v>
      </c>
      <c r="P26" s="6" t="e">
        <f>P27+#REF!</f>
        <v>#REF!</v>
      </c>
      <c r="Q26" s="6">
        <f>Q27</f>
        <v>20.87</v>
      </c>
      <c r="R26" s="7">
        <f t="shared" ref="R26:R27" si="12">Q26/J26*100</f>
        <v>24.994011976047904</v>
      </c>
    </row>
    <row r="27" spans="1:22" outlineLevel="4" x14ac:dyDescent="0.25">
      <c r="A27" s="4" t="s">
        <v>15</v>
      </c>
      <c r="B27" s="5" t="s">
        <v>33</v>
      </c>
      <c r="C27" s="12" t="s">
        <v>20</v>
      </c>
      <c r="D27" s="12" t="s">
        <v>25</v>
      </c>
      <c r="E27" s="5"/>
      <c r="F27" s="5"/>
      <c r="G27" s="5"/>
      <c r="H27" s="5"/>
      <c r="I27" s="5"/>
      <c r="J27" s="21">
        <v>83.5</v>
      </c>
      <c r="K27" s="21" t="e">
        <f>#REF!</f>
        <v>#REF!</v>
      </c>
      <c r="L27" s="21" t="e">
        <f>#REF!</f>
        <v>#REF!</v>
      </c>
      <c r="M27" s="21" t="e">
        <f>#REF!</f>
        <v>#REF!</v>
      </c>
      <c r="N27" s="21" t="e">
        <f>#REF!</f>
        <v>#REF!</v>
      </c>
      <c r="O27" s="21" t="e">
        <f>#REF!</f>
        <v>#REF!</v>
      </c>
      <c r="P27" s="21" t="e">
        <f>#REF!</f>
        <v>#REF!</v>
      </c>
      <c r="Q27" s="21">
        <v>20.87</v>
      </c>
      <c r="R27" s="7">
        <f t="shared" si="12"/>
        <v>24.994011976047904</v>
      </c>
    </row>
    <row r="28" spans="1:2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22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2025-05-16T06:43:01Z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