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/>
  <mc:AlternateContent xmlns:mc="http://schemas.openxmlformats.org/markup-compatibility/2006">
    <mc:Choice Requires="x15">
      <x15ac:absPath xmlns:x15ac="http://schemas.microsoft.com/office/spreadsheetml/2010/11/ac" url="D:\НАТАША\Мои документы\РАСПОРЯЖЕНИЯ 2025\ПОСТАНОВЛЕНИЯ 2025\№ 16 (Отчет 1 квартал)\"/>
    </mc:Choice>
  </mc:AlternateContent>
  <xr:revisionPtr revIDLastSave="0" documentId="13_ncr:1_{0CE0B43E-5D86-4C06-8678-7B0934D33AE5}" xr6:coauthVersionLast="45" xr6:coauthVersionMax="45" xr10:uidLastSave="{00000000-0000-0000-0000-000000000000}"/>
  <bookViews>
    <workbookView xWindow="-120" yWindow="-120" windowWidth="24240" windowHeight="13140" xr2:uid="{00000000-000D-0000-FFFF-FFFF00000000}"/>
  </bookViews>
  <sheets>
    <sheet name="№ 3" sheetId="2" r:id="rId1"/>
  </sheets>
  <definedNames>
    <definedName name="_xlnm.Print_Titles" localSheetId="0">'№ 3'!$9:$9</definedName>
    <definedName name="_xlnm.Print_Area" localSheetId="0">'№ 3'!$A$1:$R$26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10" i="2" l="1"/>
  <c r="K10" i="2"/>
  <c r="L10" i="2"/>
  <c r="M10" i="2"/>
  <c r="N10" i="2"/>
  <c r="O10" i="2"/>
  <c r="P10" i="2"/>
  <c r="J23" i="2"/>
  <c r="K23" i="2"/>
  <c r="L23" i="2"/>
  <c r="M23" i="2"/>
  <c r="N23" i="2"/>
  <c r="O23" i="2"/>
  <c r="P23" i="2"/>
  <c r="I10" i="2"/>
  <c r="Q24" i="2"/>
  <c r="I23" i="2"/>
  <c r="D23" i="2"/>
  <c r="Q23" i="2" l="1"/>
  <c r="P25" i="2" l="1"/>
  <c r="I25" i="2"/>
  <c r="I17" i="2" l="1"/>
  <c r="P17" i="2"/>
  <c r="P11" i="2" l="1"/>
  <c r="I11" i="2"/>
  <c r="P21" i="2" l="1"/>
  <c r="I21" i="2"/>
  <c r="P19" i="2"/>
  <c r="I19" i="2"/>
  <c r="P15" i="2"/>
  <c r="I15" i="2"/>
  <c r="M26" i="2" l="1"/>
  <c r="M25" i="2" s="1"/>
  <c r="N22" i="2" l="1"/>
  <c r="N21" i="2" s="1"/>
  <c r="J22" i="2"/>
  <c r="J21" i="2" s="1"/>
  <c r="O22" i="2"/>
  <c r="O21" i="2" s="1"/>
  <c r="K22" i="2"/>
  <c r="K21" i="2" s="1"/>
  <c r="L22" i="2"/>
  <c r="L21" i="2" s="1"/>
  <c r="M22" i="2"/>
  <c r="M21" i="2" s="1"/>
  <c r="J13" i="2"/>
  <c r="J12" i="2" s="1"/>
  <c r="N13" i="2"/>
  <c r="N12" i="2" s="1"/>
  <c r="K13" i="2"/>
  <c r="K12" i="2" s="1"/>
  <c r="O13" i="2"/>
  <c r="O12" i="2" s="1"/>
  <c r="Q18" i="2"/>
  <c r="M20" i="2"/>
  <c r="M19" i="2" s="1"/>
  <c r="J26" i="2"/>
  <c r="J25" i="2" s="1"/>
  <c r="K20" i="2"/>
  <c r="K19" i="2" s="1"/>
  <c r="O20" i="2"/>
  <c r="O19" i="2" s="1"/>
  <c r="Q16" i="2"/>
  <c r="N26" i="2"/>
  <c r="N25" i="2" s="1"/>
  <c r="N20" i="2"/>
  <c r="N19" i="2" s="1"/>
  <c r="J20" i="2"/>
  <c r="J19" i="2" s="1"/>
  <c r="L13" i="2"/>
  <c r="L12" i="2" s="1"/>
  <c r="K26" i="2"/>
  <c r="K25" i="2" s="1"/>
  <c r="O26" i="2"/>
  <c r="O25" i="2" s="1"/>
  <c r="L26" i="2"/>
  <c r="L25" i="2" s="1"/>
  <c r="L20" i="2"/>
  <c r="L19" i="2" s="1"/>
  <c r="L18" i="2" l="1"/>
  <c r="L17" i="2" s="1"/>
  <c r="O18" i="2"/>
  <c r="O17" i="2" s="1"/>
  <c r="M18" i="2"/>
  <c r="M17" i="2" s="1"/>
  <c r="N18" i="2"/>
  <c r="N17" i="2" s="1"/>
  <c r="K18" i="2"/>
  <c r="K17" i="2" s="1"/>
  <c r="J18" i="2"/>
  <c r="J17" i="2" s="1"/>
  <c r="Q13" i="2"/>
  <c r="M13" i="2"/>
  <c r="M12" i="2" s="1"/>
  <c r="Q15" i="2"/>
  <c r="Q17" i="2"/>
  <c r="L16" i="2" l="1"/>
  <c r="N16" i="2"/>
  <c r="K16" i="2"/>
  <c r="M16" i="2"/>
  <c r="J16" i="2"/>
  <c r="O16" i="2"/>
  <c r="Q14" i="2"/>
  <c r="K14" i="2" l="1"/>
  <c r="K11" i="2" s="1"/>
  <c r="K15" i="2"/>
  <c r="O14" i="2"/>
  <c r="O15" i="2"/>
  <c r="N14" i="2"/>
  <c r="N11" i="2" s="1"/>
  <c r="N15" i="2"/>
  <c r="M14" i="2"/>
  <c r="M15" i="2"/>
  <c r="J14" i="2"/>
  <c r="J11" i="2" s="1"/>
  <c r="J15" i="2"/>
  <c r="L14" i="2"/>
  <c r="L15" i="2"/>
  <c r="Q26" i="2"/>
  <c r="Q12" i="2"/>
  <c r="L11" i="2" l="1"/>
  <c r="M11" i="2"/>
  <c r="O11" i="2"/>
  <c r="Q25" i="2"/>
  <c r="Q20" i="2" l="1"/>
  <c r="Q11" i="2"/>
  <c r="Q19" i="2" l="1"/>
  <c r="Q22" i="2" l="1"/>
  <c r="Q21" i="2" l="1"/>
  <c r="Q10" i="2" l="1"/>
</calcChain>
</file>

<file path=xl/sharedStrings.xml><?xml version="1.0" encoding="utf-8"?>
<sst xmlns="http://schemas.openxmlformats.org/spreadsheetml/2006/main" count="72" uniqueCount="39">
  <si>
    <t>Разд.</t>
  </si>
  <si>
    <t/>
  </si>
  <si>
    <t xml:space="preserve">    ОБЩЕГОСУДАРСТВЕННЫЕ ВОПРОСЫ</t>
  </si>
  <si>
    <t xml:space="preserve">      Функционирование высшего должностного лица субъекта Российской Федерации и муниципального образования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</si>
  <si>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</si>
  <si>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      Другие общегосударственные вопросы</t>
  </si>
  <si>
    <t xml:space="preserve">    НАЦИОНАЛЬНАЯ ОБОРОНА</t>
  </si>
  <si>
    <t xml:space="preserve">      Мобилизационная и вневойсковая подготовка</t>
  </si>
  <si>
    <t xml:space="preserve">    НАЦИОНАЛЬНАЯ БЕЗОПАСНОСТЬ И ПРАВООХРАНИТЕЛЬНАЯ ДЕЯТЕЛЬНОСТЬ</t>
  </si>
  <si>
    <t xml:space="preserve">    НАЦИОНАЛЬНАЯ ЭКОНОМИКА</t>
  </si>
  <si>
    <t xml:space="preserve">      Дорожное хозяйство (дорожные фонды)</t>
  </si>
  <si>
    <t xml:space="preserve">    ЖИЛИЩНО-КОММУНАЛЬНОЕ ХОЗЯЙСТВО</t>
  </si>
  <si>
    <t xml:space="preserve">      Благоустройство</t>
  </si>
  <si>
    <t xml:space="preserve">    СОЦИАЛЬНАЯ ПОЛИТИКА</t>
  </si>
  <si>
    <t xml:space="preserve">      Пенсионное обеспечение</t>
  </si>
  <si>
    <t>Наименование расходов</t>
  </si>
  <si>
    <t>Подраздел</t>
  </si>
  <si>
    <t>Сумма всего (тыс.рублей)</t>
  </si>
  <si>
    <t>10</t>
  </si>
  <si>
    <t>05</t>
  </si>
  <si>
    <t>04</t>
  </si>
  <si>
    <t>03</t>
  </si>
  <si>
    <t>02</t>
  </si>
  <si>
    <t>01</t>
  </si>
  <si>
    <t>00</t>
  </si>
  <si>
    <t>13</t>
  </si>
  <si>
    <t>09</t>
  </si>
  <si>
    <t>%</t>
  </si>
  <si>
    <t>Всего расходов</t>
  </si>
  <si>
    <t xml:space="preserve">      Защита населения и территории от чрезвычайных ситуаций природного и техногенного характера, пожарная безопасность</t>
  </si>
  <si>
    <t>Утверждено сводной бюджетной росписью (тыс.рублей)</t>
  </si>
  <si>
    <t>Исполнено (тыс.рублей)</t>
  </si>
  <si>
    <t>Приложение № 3</t>
  </si>
  <si>
    <t>к постановлению администрации Подрезчихинского сельского поселения</t>
  </si>
  <si>
    <t xml:space="preserve">           Расходы  бюджета муниципального образования Подрезчихинское сельское поселение Белохолуницкого района Кировской области по разделам и       подразделам классификации расходов бюджета за 1 квартал  2025 года</t>
  </si>
  <si>
    <t xml:space="preserve">    ОБРАЗОВАНИЕ</t>
  </si>
  <si>
    <t>07</t>
  </si>
  <si>
    <t xml:space="preserve">      Профессиональная подготовка, переподготовка и повышение квалификации</t>
  </si>
  <si>
    <t>№ 16-П  от 04.04.2025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</si>
</sst>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color rgb="FF000000"/>
      <name val="Arial Cyr"/>
      <charset val="204"/>
    </font>
    <font>
      <b/>
      <sz val="10"/>
      <color rgb="FF000000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</cellStyleXfs>
  <cellXfs count="35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1" fillId="0" borderId="2" xfId="5" applyNumberFormat="1" applyProtection="1">
      <alignment horizontal="center" vertical="center" wrapText="1"/>
    </xf>
    <xf numFmtId="0" fontId="3" fillId="0" borderId="2" xfId="6" applyNumberFormat="1" applyProtection="1">
      <alignment vertical="top" wrapText="1"/>
    </xf>
    <xf numFmtId="1" fontId="1" fillId="0" borderId="2" xfId="7" applyNumberFormat="1" applyProtection="1">
      <alignment horizontal="center" vertical="top" shrinkToFit="1"/>
    </xf>
    <xf numFmtId="4" fontId="3" fillId="2" borderId="2" xfId="8" applyNumberFormat="1" applyProtection="1">
      <alignment horizontal="right" vertical="top" shrinkToFit="1"/>
    </xf>
    <xf numFmtId="4" fontId="3" fillId="3" borderId="2" xfId="9" applyNumberFormat="1" applyProtection="1">
      <alignment horizontal="right" vertical="top" shrinkToFit="1"/>
    </xf>
    <xf numFmtId="0" fontId="2" fillId="0" borderId="1" xfId="3" applyNumberFormat="1" applyAlignment="1" applyProtection="1">
      <alignment horizontal="center" wrapText="1"/>
    </xf>
    <xf numFmtId="0" fontId="2" fillId="0" borderId="1" xfId="3" applyAlignment="1">
      <alignment horizontal="center" wrapText="1"/>
    </xf>
    <xf numFmtId="0" fontId="1" fillId="0" borderId="1" xfId="1" applyAlignment="1"/>
    <xf numFmtId="0" fontId="0" fillId="0" borderId="1" xfId="0" applyBorder="1" applyAlignment="1"/>
    <xf numFmtId="49" fontId="1" fillId="0" borderId="2" xfId="7" applyNumberFormat="1" applyProtection="1">
      <alignment horizontal="center" vertical="top" shrinkToFit="1"/>
    </xf>
    <xf numFmtId="0" fontId="1" fillId="0" borderId="1" xfId="13" applyNumberFormat="1" applyProtection="1">
      <alignment horizontal="left" wrapText="1"/>
    </xf>
    <xf numFmtId="0" fontId="2" fillId="0" borderId="1" xfId="3" applyNumberFormat="1" applyProtection="1">
      <alignment horizontal="center"/>
    </xf>
    <xf numFmtId="0" fontId="0" fillId="0" borderId="1" xfId="0" applyBorder="1" applyAlignment="1"/>
    <xf numFmtId="0" fontId="1" fillId="0" borderId="1" xfId="4" applyNumberFormat="1" applyBorder="1" applyProtection="1">
      <alignment horizontal="right"/>
    </xf>
    <xf numFmtId="0" fontId="3" fillId="0" borderId="2" xfId="6">
      <alignment vertical="top" wrapText="1"/>
    </xf>
    <xf numFmtId="49" fontId="1" fillId="0" borderId="2" xfId="7" applyNumberFormat="1">
      <alignment horizontal="center" vertical="top" shrinkToFit="1"/>
    </xf>
    <xf numFmtId="4" fontId="3" fillId="2" borderId="2" xfId="8">
      <alignment horizontal="right" vertical="top" shrinkToFit="1"/>
    </xf>
    <xf numFmtId="4" fontId="3" fillId="3" borderId="2" xfId="9">
      <alignment horizontal="right" vertical="top" shrinkToFit="1"/>
    </xf>
    <xf numFmtId="49" fontId="5" fillId="0" borderId="5" xfId="22" applyNumberFormat="1" applyFont="1" applyFill="1" applyBorder="1" applyAlignment="1">
      <alignment horizontal="center" vertical="top" shrinkToFit="1"/>
    </xf>
    <xf numFmtId="2" fontId="6" fillId="3" borderId="5" xfId="9" applyNumberFormat="1" applyFont="1" applyBorder="1" applyAlignment="1">
      <alignment horizontal="center" vertical="top" shrinkToFit="1"/>
    </xf>
    <xf numFmtId="2" fontId="6" fillId="2" borderId="5" xfId="8" applyNumberFormat="1" applyFont="1" applyBorder="1" applyAlignment="1">
      <alignment horizontal="center" vertical="top" shrinkToFit="1"/>
    </xf>
    <xf numFmtId="0" fontId="3" fillId="0" borderId="5" xfId="6" applyBorder="1">
      <alignment vertical="top" wrapText="1"/>
    </xf>
    <xf numFmtId="0" fontId="1" fillId="0" borderId="4" xfId="4" applyNumberFormat="1" applyBorder="1" applyProtection="1">
      <alignment horizontal="right"/>
    </xf>
    <xf numFmtId="0" fontId="0" fillId="0" borderId="1" xfId="0" applyBorder="1" applyAlignment="1" applyProtection="1">
      <alignment wrapText="1"/>
      <protection locked="0"/>
    </xf>
    <xf numFmtId="0" fontId="1" fillId="0" borderId="1" xfId="1" applyAlignment="1"/>
    <xf numFmtId="0" fontId="0" fillId="0" borderId="1" xfId="0" applyBorder="1" applyAlignment="1"/>
    <xf numFmtId="0" fontId="1" fillId="0" borderId="1" xfId="1" applyNumberFormat="1" applyProtection="1">
      <alignment wrapText="1"/>
    </xf>
    <xf numFmtId="0" fontId="1" fillId="0" borderId="1" xfId="1">
      <alignment wrapText="1"/>
    </xf>
    <xf numFmtId="0" fontId="2" fillId="0" borderId="1" xfId="3" applyNumberFormat="1" applyProtection="1">
      <alignment horizontal="center"/>
    </xf>
    <xf numFmtId="0" fontId="2" fillId="0" borderId="1" xfId="3" applyAlignment="1">
      <alignment horizontal="center" wrapText="1"/>
    </xf>
    <xf numFmtId="0" fontId="0" fillId="0" borderId="1" xfId="0" applyBorder="1" applyAlignment="1">
      <alignment horizontal="center"/>
    </xf>
    <xf numFmtId="0" fontId="0" fillId="0" borderId="0" xfId="0" applyAlignment="1"/>
  </cellXfs>
  <cellStyles count="25">
    <cellStyle name="br" xfId="16" xr:uid="{00000000-0005-0000-0000-000000000000}"/>
    <cellStyle name="col" xfId="15" xr:uid="{00000000-0005-0000-0000-000001000000}"/>
    <cellStyle name="style0" xfId="17" xr:uid="{00000000-0005-0000-0000-000002000000}"/>
    <cellStyle name="td" xfId="18" xr:uid="{00000000-0005-0000-0000-000003000000}"/>
    <cellStyle name="tr" xfId="14" xr:uid="{00000000-0005-0000-0000-000004000000}"/>
    <cellStyle name="xl21" xfId="19" xr:uid="{00000000-0005-0000-0000-000005000000}"/>
    <cellStyle name="xl22" xfId="5" xr:uid="{00000000-0005-0000-0000-000006000000}"/>
    <cellStyle name="xl23" xfId="2" xr:uid="{00000000-0005-0000-0000-000007000000}"/>
    <cellStyle name="xl24" xfId="1" xr:uid="{00000000-0005-0000-0000-000008000000}"/>
    <cellStyle name="xl25" xfId="10" xr:uid="{00000000-0005-0000-0000-000009000000}"/>
    <cellStyle name="xl26" xfId="20" xr:uid="{00000000-0005-0000-0000-00000A000000}"/>
    <cellStyle name="xl27" xfId="11" xr:uid="{00000000-0005-0000-0000-00000B000000}"/>
    <cellStyle name="xl28" xfId="12" xr:uid="{00000000-0005-0000-0000-00000C000000}"/>
    <cellStyle name="xl29" xfId="3" xr:uid="{00000000-0005-0000-0000-00000D000000}"/>
    <cellStyle name="xl30" xfId="4" xr:uid="{00000000-0005-0000-0000-00000E000000}"/>
    <cellStyle name="xl31" xfId="13" xr:uid="{00000000-0005-0000-0000-00000F000000}"/>
    <cellStyle name="xl32" xfId="6" xr:uid="{00000000-0005-0000-0000-000010000000}"/>
    <cellStyle name="xl33" xfId="21" xr:uid="{00000000-0005-0000-0000-000011000000}"/>
    <cellStyle name="xl34" xfId="7" xr:uid="{00000000-0005-0000-0000-000012000000}"/>
    <cellStyle name="xl35" xfId="22" xr:uid="{00000000-0005-0000-0000-000013000000}"/>
    <cellStyle name="xl36" xfId="8" xr:uid="{00000000-0005-0000-0000-000014000000}"/>
    <cellStyle name="xl37" xfId="23" xr:uid="{00000000-0005-0000-0000-000015000000}"/>
    <cellStyle name="xl38" xfId="24" xr:uid="{00000000-0005-0000-0000-000016000000}"/>
    <cellStyle name="xl39" xfId="9" xr:uid="{00000000-0005-0000-0000-000017000000}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28"/>
  <sheetViews>
    <sheetView showGridLines="0" tabSelected="1" view="pageBreakPreview" zoomScaleSheetLayoutView="100" workbookViewId="0">
      <pane ySplit="9" topLeftCell="A10" activePane="bottomLeft" state="frozen"/>
      <selection pane="bottomLeft" activeCell="A5" sqref="A5:Q6"/>
    </sheetView>
  </sheetViews>
  <sheetFormatPr defaultRowHeight="15" outlineLevelRow="7" x14ac:dyDescent="0.25"/>
  <cols>
    <col min="1" max="1" width="64.28515625" style="1" customWidth="1"/>
    <col min="2" max="3" width="7.7109375" style="1" customWidth="1"/>
    <col min="4" max="8" width="9.140625" style="1" hidden="1"/>
    <col min="9" max="9" width="11.5703125" style="1" customWidth="1"/>
    <col min="10" max="15" width="9.140625" style="1" hidden="1" customWidth="1"/>
    <col min="16" max="16" width="10.5703125" style="1" customWidth="1"/>
    <col min="17" max="17" width="11.140625" style="1" customWidth="1"/>
    <col min="18" max="18" width="9.140625" style="1" hidden="1" customWidth="1"/>
    <col min="19" max="16384" width="9.140625" style="1"/>
  </cols>
  <sheetData>
    <row r="1" spans="1:18" ht="20.25" customHeight="1" x14ac:dyDescent="0.25">
      <c r="I1" s="26" t="s">
        <v>32</v>
      </c>
      <c r="J1" s="26"/>
      <c r="K1" s="26"/>
      <c r="L1" s="26"/>
      <c r="M1" s="26"/>
      <c r="N1" s="26"/>
      <c r="O1" s="26"/>
      <c r="P1" s="26"/>
      <c r="Q1" s="26"/>
      <c r="R1" s="26"/>
    </row>
    <row r="2" spans="1:18" ht="44.25" customHeight="1" x14ac:dyDescent="0.25">
      <c r="A2" s="29"/>
      <c r="B2" s="30"/>
      <c r="C2" s="30"/>
      <c r="D2" s="2"/>
      <c r="E2" s="2"/>
      <c r="F2" s="2"/>
      <c r="G2" s="2"/>
      <c r="H2" s="2"/>
      <c r="I2" s="26" t="s">
        <v>33</v>
      </c>
      <c r="J2" s="26"/>
      <c r="K2" s="26"/>
      <c r="L2" s="26"/>
      <c r="M2" s="26"/>
      <c r="N2" s="26"/>
      <c r="O2" s="26"/>
      <c r="P2" s="26"/>
      <c r="Q2" s="26"/>
      <c r="R2" s="26"/>
    </row>
    <row r="3" spans="1:18" ht="14.25" customHeight="1" x14ac:dyDescent="0.25">
      <c r="A3" s="8"/>
      <c r="B3" s="9"/>
      <c r="C3" s="9"/>
      <c r="D3" s="9"/>
      <c r="E3" s="9"/>
      <c r="F3" s="9"/>
      <c r="G3" s="9"/>
      <c r="H3" s="9"/>
      <c r="I3" s="27" t="s">
        <v>38</v>
      </c>
      <c r="J3" s="28"/>
      <c r="K3" s="28"/>
      <c r="L3" s="28"/>
      <c r="M3" s="28"/>
      <c r="N3" s="28"/>
      <c r="O3" s="28"/>
      <c r="P3" s="28"/>
      <c r="Q3" s="28"/>
      <c r="R3" s="28"/>
    </row>
    <row r="4" spans="1:18" ht="6.75" hidden="1" customHeight="1" x14ac:dyDescent="0.25">
      <c r="A4" s="8"/>
      <c r="B4" s="9"/>
      <c r="C4" s="9"/>
      <c r="D4" s="9"/>
      <c r="E4" s="9"/>
      <c r="F4" s="9"/>
      <c r="G4" s="9"/>
      <c r="H4" s="9"/>
      <c r="I4" s="10"/>
      <c r="J4" s="11"/>
      <c r="K4" s="11"/>
      <c r="L4" s="11"/>
      <c r="M4" s="11"/>
      <c r="N4" s="11"/>
      <c r="O4" s="11"/>
      <c r="P4" s="15"/>
      <c r="Q4" s="15"/>
      <c r="R4" s="11"/>
    </row>
    <row r="5" spans="1:18" ht="15.75" hidden="1" customHeight="1" x14ac:dyDescent="0.25">
      <c r="A5" s="32" t="s">
        <v>34</v>
      </c>
      <c r="B5" s="33"/>
      <c r="C5" s="33"/>
      <c r="D5" s="33"/>
      <c r="E5" s="33"/>
      <c r="F5" s="33"/>
      <c r="G5" s="33"/>
      <c r="H5" s="33"/>
      <c r="I5" s="33"/>
      <c r="J5" s="34"/>
      <c r="K5" s="34"/>
      <c r="L5" s="34"/>
      <c r="M5" s="34"/>
      <c r="N5" s="34"/>
      <c r="O5" s="34"/>
      <c r="P5" s="34"/>
      <c r="Q5" s="34"/>
      <c r="R5" s="11"/>
    </row>
    <row r="6" spans="1:18" ht="87" customHeight="1" x14ac:dyDescent="0.25">
      <c r="A6" s="33"/>
      <c r="B6" s="33"/>
      <c r="C6" s="33"/>
      <c r="D6" s="33"/>
      <c r="E6" s="33"/>
      <c r="F6" s="33"/>
      <c r="G6" s="33"/>
      <c r="H6" s="33"/>
      <c r="I6" s="33"/>
      <c r="J6" s="34"/>
      <c r="K6" s="34"/>
      <c r="L6" s="34"/>
      <c r="M6" s="34"/>
      <c r="N6" s="34"/>
      <c r="O6" s="34"/>
      <c r="P6" s="34"/>
      <c r="Q6" s="34"/>
      <c r="R6" s="11"/>
    </row>
    <row r="7" spans="1:18" ht="15.75" customHeight="1" x14ac:dyDescent="0.25">
      <c r="A7" s="31"/>
      <c r="B7" s="31"/>
      <c r="C7" s="31"/>
      <c r="D7" s="31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14"/>
      <c r="Q7" s="14"/>
    </row>
    <row r="8" spans="1:18" ht="12" customHeight="1" x14ac:dyDescent="0.25">
      <c r="A8" s="25"/>
      <c r="B8" s="25"/>
      <c r="C8" s="25"/>
      <c r="D8" s="25"/>
      <c r="E8" s="25"/>
      <c r="F8" s="25"/>
      <c r="G8" s="25"/>
      <c r="H8" s="25"/>
      <c r="I8" s="25"/>
      <c r="J8" s="25"/>
      <c r="K8" s="25"/>
      <c r="L8" s="25"/>
      <c r="M8" s="25"/>
      <c r="N8" s="25"/>
      <c r="O8" s="25"/>
      <c r="P8" s="16"/>
      <c r="Q8" s="16"/>
    </row>
    <row r="9" spans="1:18" ht="91.5" customHeight="1" x14ac:dyDescent="0.25">
      <c r="A9" s="3" t="s">
        <v>15</v>
      </c>
      <c r="B9" s="3" t="s">
        <v>0</v>
      </c>
      <c r="C9" s="3" t="s">
        <v>16</v>
      </c>
      <c r="D9" s="3" t="s">
        <v>1</v>
      </c>
      <c r="E9" s="3" t="s">
        <v>1</v>
      </c>
      <c r="F9" s="3" t="s">
        <v>1</v>
      </c>
      <c r="G9" s="3" t="s">
        <v>1</v>
      </c>
      <c r="H9" s="3" t="s">
        <v>1</v>
      </c>
      <c r="I9" s="3" t="s">
        <v>30</v>
      </c>
      <c r="J9" s="3" t="s">
        <v>1</v>
      </c>
      <c r="K9" s="3" t="s">
        <v>17</v>
      </c>
      <c r="L9" s="3" t="s">
        <v>1</v>
      </c>
      <c r="M9" s="3" t="s">
        <v>1</v>
      </c>
      <c r="N9" s="3" t="s">
        <v>1</v>
      </c>
      <c r="O9" s="3" t="s">
        <v>1</v>
      </c>
      <c r="P9" s="3" t="s">
        <v>31</v>
      </c>
      <c r="Q9" s="3" t="s">
        <v>27</v>
      </c>
    </row>
    <row r="10" spans="1:18" x14ac:dyDescent="0.25">
      <c r="A10" s="4" t="s">
        <v>28</v>
      </c>
      <c r="B10" s="12" t="s">
        <v>24</v>
      </c>
      <c r="C10" s="12" t="s">
        <v>24</v>
      </c>
      <c r="D10" s="5"/>
      <c r="E10" s="5"/>
      <c r="F10" s="5"/>
      <c r="G10" s="5"/>
      <c r="H10" s="5"/>
      <c r="I10" s="6">
        <f>I11+I15+I17+I19+I21+I25+I23</f>
        <v>6881.9800000000005</v>
      </c>
      <c r="J10" s="6" t="e">
        <f t="shared" ref="J10:P10" si="0">J11+J15+J17+J19+J21+J25+J23</f>
        <v>#REF!</v>
      </c>
      <c r="K10" s="6" t="e">
        <f t="shared" si="0"/>
        <v>#REF!</v>
      </c>
      <c r="L10" s="6" t="e">
        <f t="shared" si="0"/>
        <v>#REF!</v>
      </c>
      <c r="M10" s="6" t="e">
        <f t="shared" si="0"/>
        <v>#REF!</v>
      </c>
      <c r="N10" s="6" t="e">
        <f t="shared" si="0"/>
        <v>#REF!</v>
      </c>
      <c r="O10" s="6" t="e">
        <f t="shared" si="0"/>
        <v>#REF!</v>
      </c>
      <c r="P10" s="6">
        <f t="shared" si="0"/>
        <v>1603.4799999999998</v>
      </c>
      <c r="Q10" s="7">
        <f t="shared" ref="Q10:Q13" si="1">P10/I10*100</f>
        <v>23.29968991482102</v>
      </c>
    </row>
    <row r="11" spans="1:18" outlineLevel="1" x14ac:dyDescent="0.25">
      <c r="A11" s="4" t="s">
        <v>2</v>
      </c>
      <c r="B11" s="12" t="s">
        <v>23</v>
      </c>
      <c r="C11" s="12" t="s">
        <v>24</v>
      </c>
      <c r="D11" s="5"/>
      <c r="E11" s="5"/>
      <c r="F11" s="5"/>
      <c r="G11" s="5"/>
      <c r="H11" s="5"/>
      <c r="I11" s="6">
        <f>I12+I13+I14</f>
        <v>3380.26</v>
      </c>
      <c r="J11" s="6" t="e">
        <f t="shared" ref="J11:P11" si="2">J12+J13+J14</f>
        <v>#REF!</v>
      </c>
      <c r="K11" s="6" t="e">
        <f t="shared" si="2"/>
        <v>#REF!</v>
      </c>
      <c r="L11" s="6" t="e">
        <f t="shared" si="2"/>
        <v>#REF!</v>
      </c>
      <c r="M11" s="6" t="e">
        <f t="shared" si="2"/>
        <v>#REF!</v>
      </c>
      <c r="N11" s="6" t="e">
        <f t="shared" si="2"/>
        <v>#REF!</v>
      </c>
      <c r="O11" s="6" t="e">
        <f t="shared" si="2"/>
        <v>#REF!</v>
      </c>
      <c r="P11" s="6">
        <f t="shared" si="2"/>
        <v>858.41</v>
      </c>
      <c r="Q11" s="7">
        <f t="shared" si="1"/>
        <v>25.394792116582742</v>
      </c>
    </row>
    <row r="12" spans="1:18" ht="25.5" outlineLevel="2" x14ac:dyDescent="0.25">
      <c r="A12" s="4" t="s">
        <v>3</v>
      </c>
      <c r="B12" s="12" t="s">
        <v>23</v>
      </c>
      <c r="C12" s="12" t="s">
        <v>22</v>
      </c>
      <c r="D12" s="5"/>
      <c r="E12" s="5"/>
      <c r="F12" s="5"/>
      <c r="G12" s="5"/>
      <c r="H12" s="5"/>
      <c r="I12" s="6">
        <v>725.8</v>
      </c>
      <c r="J12" s="6" t="e">
        <f>#REF!</f>
        <v>#REF!</v>
      </c>
      <c r="K12" s="6" t="e">
        <f>#REF!</f>
        <v>#REF!</v>
      </c>
      <c r="L12" s="6" t="e">
        <f>#REF!</f>
        <v>#REF!</v>
      </c>
      <c r="M12" s="6" t="e">
        <f>#REF!</f>
        <v>#REF!</v>
      </c>
      <c r="N12" s="6" t="e">
        <f>#REF!</f>
        <v>#REF!</v>
      </c>
      <c r="O12" s="6" t="e">
        <f>#REF!</f>
        <v>#REF!</v>
      </c>
      <c r="P12" s="6">
        <v>210.35</v>
      </c>
      <c r="Q12" s="7">
        <f t="shared" si="1"/>
        <v>28.981813171672638</v>
      </c>
    </row>
    <row r="13" spans="1:18" ht="38.25" outlineLevel="7" x14ac:dyDescent="0.25">
      <c r="A13" s="4" t="s">
        <v>4</v>
      </c>
      <c r="B13" s="12" t="s">
        <v>23</v>
      </c>
      <c r="C13" s="12" t="s">
        <v>20</v>
      </c>
      <c r="D13" s="5"/>
      <c r="E13" s="5"/>
      <c r="F13" s="5"/>
      <c r="G13" s="5"/>
      <c r="H13" s="5"/>
      <c r="I13" s="6">
        <v>2058.2600000000002</v>
      </c>
      <c r="J13" s="6" t="e">
        <f>#REF!</f>
        <v>#REF!</v>
      </c>
      <c r="K13" s="6" t="e">
        <f>#REF!</f>
        <v>#REF!</v>
      </c>
      <c r="L13" s="6" t="e">
        <f>#REF!</f>
        <v>#REF!</v>
      </c>
      <c r="M13" s="6" t="e">
        <f>#REF!</f>
        <v>#REF!</v>
      </c>
      <c r="N13" s="6" t="e">
        <f>#REF!</f>
        <v>#REF!</v>
      </c>
      <c r="O13" s="6" t="e">
        <f>#REF!</f>
        <v>#REF!</v>
      </c>
      <c r="P13" s="6">
        <v>522.42999999999995</v>
      </c>
      <c r="Q13" s="7">
        <f t="shared" si="1"/>
        <v>25.382118877109789</v>
      </c>
    </row>
    <row r="14" spans="1:18" outlineLevel="7" x14ac:dyDescent="0.25">
      <c r="A14" s="4" t="s">
        <v>5</v>
      </c>
      <c r="B14" s="12" t="s">
        <v>23</v>
      </c>
      <c r="C14" s="12" t="s">
        <v>25</v>
      </c>
      <c r="D14" s="5"/>
      <c r="E14" s="5"/>
      <c r="F14" s="5"/>
      <c r="G14" s="5"/>
      <c r="H14" s="5"/>
      <c r="I14" s="6">
        <v>596.20000000000005</v>
      </c>
      <c r="J14" s="6" t="e">
        <f>#REF!</f>
        <v>#REF!</v>
      </c>
      <c r="K14" s="6" t="e">
        <f>#REF!</f>
        <v>#REF!</v>
      </c>
      <c r="L14" s="6" t="e">
        <f>#REF!</f>
        <v>#REF!</v>
      </c>
      <c r="M14" s="6" t="e">
        <f>#REF!</f>
        <v>#REF!</v>
      </c>
      <c r="N14" s="6" t="e">
        <f>#REF!</f>
        <v>#REF!</v>
      </c>
      <c r="O14" s="6" t="e">
        <f>#REF!</f>
        <v>#REF!</v>
      </c>
      <c r="P14" s="6">
        <v>125.63</v>
      </c>
      <c r="Q14" s="7">
        <f t="shared" ref="Q14" si="3">P14/I14*100</f>
        <v>21.071787990607177</v>
      </c>
    </row>
    <row r="15" spans="1:18" outlineLevel="7" x14ac:dyDescent="0.25">
      <c r="A15" s="4" t="s">
        <v>6</v>
      </c>
      <c r="B15" s="12" t="s">
        <v>22</v>
      </c>
      <c r="C15" s="12" t="s">
        <v>24</v>
      </c>
      <c r="D15" s="5"/>
      <c r="E15" s="5"/>
      <c r="F15" s="5"/>
      <c r="G15" s="5"/>
      <c r="H15" s="5"/>
      <c r="I15" s="6">
        <f>I16</f>
        <v>184.42</v>
      </c>
      <c r="J15" s="6" t="e">
        <f t="shared" ref="J15:P15" si="4">J16</f>
        <v>#REF!</v>
      </c>
      <c r="K15" s="6" t="e">
        <f t="shared" si="4"/>
        <v>#REF!</v>
      </c>
      <c r="L15" s="6" t="e">
        <f t="shared" si="4"/>
        <v>#REF!</v>
      </c>
      <c r="M15" s="6" t="e">
        <f t="shared" si="4"/>
        <v>#REF!</v>
      </c>
      <c r="N15" s="6" t="e">
        <f t="shared" si="4"/>
        <v>#REF!</v>
      </c>
      <c r="O15" s="6" t="e">
        <f t="shared" si="4"/>
        <v>#REF!</v>
      </c>
      <c r="P15" s="6">
        <f t="shared" si="4"/>
        <v>33.54</v>
      </c>
      <c r="Q15" s="7">
        <f t="shared" ref="Q15:Q24" si="5">P15/I15*100</f>
        <v>18.18674764125366</v>
      </c>
    </row>
    <row r="16" spans="1:18" outlineLevel="7" x14ac:dyDescent="0.25">
      <c r="A16" s="4" t="s">
        <v>7</v>
      </c>
      <c r="B16" s="12" t="s">
        <v>22</v>
      </c>
      <c r="C16" s="12" t="s">
        <v>21</v>
      </c>
      <c r="D16" s="5"/>
      <c r="E16" s="5"/>
      <c r="F16" s="5"/>
      <c r="G16" s="5"/>
      <c r="H16" s="5"/>
      <c r="I16" s="6">
        <v>184.42</v>
      </c>
      <c r="J16" s="6" t="e">
        <f>#REF!</f>
        <v>#REF!</v>
      </c>
      <c r="K16" s="6" t="e">
        <f>#REF!</f>
        <v>#REF!</v>
      </c>
      <c r="L16" s="6" t="e">
        <f>#REF!</f>
        <v>#REF!</v>
      </c>
      <c r="M16" s="6" t="e">
        <f>#REF!</f>
        <v>#REF!</v>
      </c>
      <c r="N16" s="6" t="e">
        <f>#REF!</f>
        <v>#REF!</v>
      </c>
      <c r="O16" s="6" t="e">
        <f>#REF!</f>
        <v>#REF!</v>
      </c>
      <c r="P16" s="6">
        <v>33.54</v>
      </c>
      <c r="Q16" s="7">
        <f t="shared" si="5"/>
        <v>18.18674764125366</v>
      </c>
    </row>
    <row r="17" spans="1:18" ht="25.5" outlineLevel="7" x14ac:dyDescent="0.25">
      <c r="A17" s="4" t="s">
        <v>8</v>
      </c>
      <c r="B17" s="12" t="s">
        <v>21</v>
      </c>
      <c r="C17" s="12" t="s">
        <v>24</v>
      </c>
      <c r="D17" s="5"/>
      <c r="E17" s="5"/>
      <c r="F17" s="5"/>
      <c r="G17" s="5"/>
      <c r="H17" s="5"/>
      <c r="I17" s="6">
        <f t="shared" ref="I17:O17" si="6">I18</f>
        <v>1731.9</v>
      </c>
      <c r="J17" s="6" t="e">
        <f t="shared" si="6"/>
        <v>#REF!</v>
      </c>
      <c r="K17" s="6" t="e">
        <f t="shared" si="6"/>
        <v>#REF!</v>
      </c>
      <c r="L17" s="6" t="e">
        <f t="shared" si="6"/>
        <v>#REF!</v>
      </c>
      <c r="M17" s="6" t="e">
        <f t="shared" si="6"/>
        <v>#REF!</v>
      </c>
      <c r="N17" s="6" t="e">
        <f t="shared" si="6"/>
        <v>#REF!</v>
      </c>
      <c r="O17" s="6" t="e">
        <f t="shared" si="6"/>
        <v>#REF!</v>
      </c>
      <c r="P17" s="6">
        <f>P18</f>
        <v>484.41</v>
      </c>
      <c r="Q17" s="7">
        <f t="shared" si="5"/>
        <v>27.969859691668109</v>
      </c>
    </row>
    <row r="18" spans="1:18" ht="25.5" outlineLevel="7" x14ac:dyDescent="0.25">
      <c r="A18" s="4" t="s">
        <v>29</v>
      </c>
      <c r="B18" s="12" t="s">
        <v>21</v>
      </c>
      <c r="C18" s="12" t="s">
        <v>18</v>
      </c>
      <c r="D18" s="5"/>
      <c r="E18" s="5"/>
      <c r="F18" s="5"/>
      <c r="G18" s="5"/>
      <c r="H18" s="5"/>
      <c r="I18" s="6">
        <v>1731.9</v>
      </c>
      <c r="J18" s="6" t="e">
        <f>#REF!</f>
        <v>#REF!</v>
      </c>
      <c r="K18" s="6" t="e">
        <f>#REF!</f>
        <v>#REF!</v>
      </c>
      <c r="L18" s="6" t="e">
        <f>#REF!</f>
        <v>#REF!</v>
      </c>
      <c r="M18" s="6" t="e">
        <f>#REF!</f>
        <v>#REF!</v>
      </c>
      <c r="N18" s="6" t="e">
        <f>#REF!</f>
        <v>#REF!</v>
      </c>
      <c r="O18" s="6" t="e">
        <f>#REF!</f>
        <v>#REF!</v>
      </c>
      <c r="P18" s="6">
        <v>484.41</v>
      </c>
      <c r="Q18" s="7">
        <f t="shared" si="5"/>
        <v>27.969859691668109</v>
      </c>
    </row>
    <row r="19" spans="1:18" outlineLevel="7" x14ac:dyDescent="0.25">
      <c r="A19" s="4" t="s">
        <v>9</v>
      </c>
      <c r="B19" s="12" t="s">
        <v>20</v>
      </c>
      <c r="C19" s="12" t="s">
        <v>24</v>
      </c>
      <c r="D19" s="5"/>
      <c r="E19" s="5"/>
      <c r="F19" s="5"/>
      <c r="G19" s="5"/>
      <c r="H19" s="5"/>
      <c r="I19" s="6">
        <f>I20</f>
        <v>669.8</v>
      </c>
      <c r="J19" s="6" t="e">
        <f t="shared" ref="J19:P19" si="7">J20</f>
        <v>#REF!</v>
      </c>
      <c r="K19" s="6" t="e">
        <f t="shared" si="7"/>
        <v>#REF!</v>
      </c>
      <c r="L19" s="6" t="e">
        <f t="shared" si="7"/>
        <v>#REF!</v>
      </c>
      <c r="M19" s="6" t="e">
        <f t="shared" si="7"/>
        <v>#REF!</v>
      </c>
      <c r="N19" s="6" t="e">
        <f t="shared" si="7"/>
        <v>#REF!</v>
      </c>
      <c r="O19" s="6" t="e">
        <f t="shared" si="7"/>
        <v>#REF!</v>
      </c>
      <c r="P19" s="6">
        <f t="shared" si="7"/>
        <v>155.51</v>
      </c>
      <c r="Q19" s="7">
        <f t="shared" si="5"/>
        <v>23.217378321887132</v>
      </c>
    </row>
    <row r="20" spans="1:18" outlineLevel="7" x14ac:dyDescent="0.25">
      <c r="A20" s="4" t="s">
        <v>10</v>
      </c>
      <c r="B20" s="12" t="s">
        <v>20</v>
      </c>
      <c r="C20" s="12" t="s">
        <v>26</v>
      </c>
      <c r="D20" s="5"/>
      <c r="E20" s="5"/>
      <c r="F20" s="5"/>
      <c r="G20" s="5"/>
      <c r="H20" s="5"/>
      <c r="I20" s="6">
        <v>669.8</v>
      </c>
      <c r="J20" s="6" t="e">
        <f>#REF!</f>
        <v>#REF!</v>
      </c>
      <c r="K20" s="6" t="e">
        <f>#REF!</f>
        <v>#REF!</v>
      </c>
      <c r="L20" s="6" t="e">
        <f>#REF!</f>
        <v>#REF!</v>
      </c>
      <c r="M20" s="6" t="e">
        <f>#REF!</f>
        <v>#REF!</v>
      </c>
      <c r="N20" s="6" t="e">
        <f>#REF!</f>
        <v>#REF!</v>
      </c>
      <c r="O20" s="6" t="e">
        <f>#REF!</f>
        <v>#REF!</v>
      </c>
      <c r="P20" s="6">
        <v>155.51</v>
      </c>
      <c r="Q20" s="7">
        <f t="shared" si="5"/>
        <v>23.217378321887132</v>
      </c>
    </row>
    <row r="21" spans="1:18" outlineLevel="7" x14ac:dyDescent="0.25">
      <c r="A21" s="4" t="s">
        <v>11</v>
      </c>
      <c r="B21" s="12" t="s">
        <v>19</v>
      </c>
      <c r="C21" s="12" t="s">
        <v>24</v>
      </c>
      <c r="D21" s="5"/>
      <c r="E21" s="5"/>
      <c r="F21" s="5"/>
      <c r="G21" s="5"/>
      <c r="H21" s="5"/>
      <c r="I21" s="6">
        <f>I22</f>
        <v>828</v>
      </c>
      <c r="J21" s="6" t="e">
        <f t="shared" ref="J21:P21" si="8">J22</f>
        <v>#REF!</v>
      </c>
      <c r="K21" s="6" t="e">
        <f t="shared" si="8"/>
        <v>#REF!</v>
      </c>
      <c r="L21" s="6" t="e">
        <f t="shared" si="8"/>
        <v>#REF!</v>
      </c>
      <c r="M21" s="6" t="e">
        <f t="shared" si="8"/>
        <v>#REF!</v>
      </c>
      <c r="N21" s="6" t="e">
        <f t="shared" si="8"/>
        <v>#REF!</v>
      </c>
      <c r="O21" s="6" t="e">
        <f t="shared" si="8"/>
        <v>#REF!</v>
      </c>
      <c r="P21" s="6">
        <f t="shared" si="8"/>
        <v>47.64</v>
      </c>
      <c r="Q21" s="7">
        <f t="shared" si="5"/>
        <v>5.7536231884057969</v>
      </c>
    </row>
    <row r="22" spans="1:18" outlineLevel="1" x14ac:dyDescent="0.25">
      <c r="A22" s="4" t="s">
        <v>12</v>
      </c>
      <c r="B22" s="12" t="s">
        <v>19</v>
      </c>
      <c r="C22" s="12" t="s">
        <v>21</v>
      </c>
      <c r="D22" s="5"/>
      <c r="E22" s="5"/>
      <c r="F22" s="5"/>
      <c r="G22" s="5"/>
      <c r="H22" s="5"/>
      <c r="I22" s="6">
        <v>828</v>
      </c>
      <c r="J22" s="6" t="e">
        <f>#REF!</f>
        <v>#REF!</v>
      </c>
      <c r="K22" s="6" t="e">
        <f>#REF!</f>
        <v>#REF!</v>
      </c>
      <c r="L22" s="6" t="e">
        <f>#REF!</f>
        <v>#REF!</v>
      </c>
      <c r="M22" s="6" t="e">
        <f>#REF!</f>
        <v>#REF!</v>
      </c>
      <c r="N22" s="6" t="e">
        <f>#REF!</f>
        <v>#REF!</v>
      </c>
      <c r="O22" s="6" t="e">
        <f>#REF!</f>
        <v>#REF!</v>
      </c>
      <c r="P22" s="6">
        <v>47.64</v>
      </c>
      <c r="Q22" s="7">
        <f t="shared" si="5"/>
        <v>5.7536231884057969</v>
      </c>
    </row>
    <row r="23" spans="1:18" outlineLevel="7" x14ac:dyDescent="0.25">
      <c r="A23" s="17" t="s">
        <v>35</v>
      </c>
      <c r="B23" s="21" t="s">
        <v>36</v>
      </c>
      <c r="C23" s="18" t="s">
        <v>24</v>
      </c>
      <c r="D23" s="19">
        <f>D24</f>
        <v>1.8</v>
      </c>
      <c r="E23" s="19"/>
      <c r="F23" s="19"/>
      <c r="G23" s="19"/>
      <c r="H23" s="19"/>
      <c r="I23" s="19">
        <f>I24</f>
        <v>4.0999999999999996</v>
      </c>
      <c r="J23" s="19">
        <f t="shared" ref="J23:P23" si="9">J24</f>
        <v>1.8</v>
      </c>
      <c r="K23" s="19">
        <f t="shared" si="9"/>
        <v>0</v>
      </c>
      <c r="L23" s="19">
        <f t="shared" si="9"/>
        <v>0</v>
      </c>
      <c r="M23" s="19">
        <f t="shared" si="9"/>
        <v>0</v>
      </c>
      <c r="N23" s="19">
        <f t="shared" si="9"/>
        <v>0</v>
      </c>
      <c r="O23" s="19">
        <f t="shared" si="9"/>
        <v>0</v>
      </c>
      <c r="P23" s="19">
        <f t="shared" si="9"/>
        <v>3.1</v>
      </c>
      <c r="Q23" s="20">
        <f t="shared" si="5"/>
        <v>75.609756097560989</v>
      </c>
      <c r="R23" s="23"/>
    </row>
    <row r="24" spans="1:18" ht="25.5" outlineLevel="7" x14ac:dyDescent="0.25">
      <c r="A24" s="24" t="s">
        <v>37</v>
      </c>
      <c r="B24" s="21" t="s">
        <v>36</v>
      </c>
      <c r="C24" s="18" t="s">
        <v>19</v>
      </c>
      <c r="D24" s="19">
        <v>1.8</v>
      </c>
      <c r="E24" s="19"/>
      <c r="F24" s="19"/>
      <c r="G24" s="19"/>
      <c r="H24" s="19"/>
      <c r="I24" s="19">
        <v>4.0999999999999996</v>
      </c>
      <c r="J24" s="19">
        <v>1.8</v>
      </c>
      <c r="K24" s="22"/>
      <c r="L24" s="22"/>
      <c r="M24" s="22"/>
      <c r="N24" s="22"/>
      <c r="O24" s="22"/>
      <c r="P24" s="6">
        <v>3.1</v>
      </c>
      <c r="Q24" s="20">
        <f t="shared" si="5"/>
        <v>75.609756097560989</v>
      </c>
      <c r="R24" s="23"/>
    </row>
    <row r="25" spans="1:18" outlineLevel="3" x14ac:dyDescent="0.25">
      <c r="A25" s="4" t="s">
        <v>13</v>
      </c>
      <c r="B25" s="12" t="s">
        <v>18</v>
      </c>
      <c r="C25" s="12" t="s">
        <v>24</v>
      </c>
      <c r="D25" s="5"/>
      <c r="E25" s="5"/>
      <c r="F25" s="5"/>
      <c r="G25" s="5"/>
      <c r="H25" s="5"/>
      <c r="I25" s="6">
        <f>I26</f>
        <v>83.5</v>
      </c>
      <c r="J25" s="6" t="e">
        <f t="shared" ref="J25:P25" si="10">J26</f>
        <v>#REF!</v>
      </c>
      <c r="K25" s="6" t="e">
        <f t="shared" si="10"/>
        <v>#REF!</v>
      </c>
      <c r="L25" s="6" t="e">
        <f t="shared" si="10"/>
        <v>#REF!</v>
      </c>
      <c r="M25" s="6" t="e">
        <f t="shared" si="10"/>
        <v>#REF!</v>
      </c>
      <c r="N25" s="6" t="e">
        <f t="shared" si="10"/>
        <v>#REF!</v>
      </c>
      <c r="O25" s="6" t="e">
        <f t="shared" si="10"/>
        <v>#REF!</v>
      </c>
      <c r="P25" s="6">
        <f t="shared" si="10"/>
        <v>20.87</v>
      </c>
      <c r="Q25" s="7">
        <f t="shared" ref="Q25:Q26" si="11">P25/I25*100</f>
        <v>24.994011976047904</v>
      </c>
    </row>
    <row r="26" spans="1:18" outlineLevel="4" x14ac:dyDescent="0.25">
      <c r="A26" s="4" t="s">
        <v>14</v>
      </c>
      <c r="B26" s="12" t="s">
        <v>18</v>
      </c>
      <c r="C26" s="12" t="s">
        <v>23</v>
      </c>
      <c r="D26" s="5"/>
      <c r="E26" s="5"/>
      <c r="F26" s="5"/>
      <c r="G26" s="5"/>
      <c r="H26" s="5"/>
      <c r="I26" s="6">
        <v>83.5</v>
      </c>
      <c r="J26" s="6" t="e">
        <f>#REF!</f>
        <v>#REF!</v>
      </c>
      <c r="K26" s="6" t="e">
        <f>#REF!</f>
        <v>#REF!</v>
      </c>
      <c r="L26" s="6" t="e">
        <f>#REF!</f>
        <v>#REF!</v>
      </c>
      <c r="M26" s="6" t="e">
        <f>#REF!</f>
        <v>#REF!</v>
      </c>
      <c r="N26" s="6" t="e">
        <f>#REF!</f>
        <v>#REF!</v>
      </c>
      <c r="O26" s="6" t="e">
        <f>#REF!</f>
        <v>#REF!</v>
      </c>
      <c r="P26" s="6">
        <v>20.87</v>
      </c>
      <c r="Q26" s="7">
        <f t="shared" si="11"/>
        <v>24.994011976047904</v>
      </c>
    </row>
    <row r="27" spans="1:18" x14ac:dyDescent="0.25">
      <c r="A27" s="2"/>
      <c r="B27" s="2"/>
      <c r="C27" s="2"/>
      <c r="D27" s="2"/>
      <c r="E27" s="2"/>
      <c r="F27" s="2"/>
      <c r="G27" s="2"/>
      <c r="H27" s="2"/>
      <c r="I27" s="2"/>
    </row>
    <row r="28" spans="1:18" x14ac:dyDescent="0.25">
      <c r="A28" s="13"/>
      <c r="B28" s="13"/>
      <c r="C28" s="13"/>
      <c r="D28" s="13"/>
      <c r="E28" s="13"/>
      <c r="F28" s="13"/>
      <c r="G28" s="13"/>
      <c r="H28" s="13"/>
      <c r="I28" s="13"/>
    </row>
  </sheetData>
  <mergeCells count="7">
    <mergeCell ref="A8:O8"/>
    <mergeCell ref="I1:R1"/>
    <mergeCell ref="I2:R2"/>
    <mergeCell ref="I3:R3"/>
    <mergeCell ref="A2:C2"/>
    <mergeCell ref="A7:O7"/>
    <mergeCell ref="A5:Q6"/>
  </mergeCells>
  <pageMargins left="0.78749999999999998" right="0.59027779999999996" top="0.59027779999999996" bottom="0.59027779999999996" header="0.39374999999999999" footer="0.51180550000000002"/>
  <pageSetup paperSize="9" scale="77" fitToHeight="0" orientation="portrait" r:id="rId1"/>
  <headerFooter>
    <oddHeader>&amp;R&amp;P</oddHeader>
    <evenHeader>&amp;R&amp;P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D49AE496-F1C7-4B00-AAA7-10DEA03EFA81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№ 3</vt:lpstr>
      <vt:lpstr>'№ 3'!Заголовки_для_печати</vt:lpstr>
      <vt:lpstr>'№ 3'!Область_печати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TechProm\UserOK</dc:creator>
  <cp:lastModifiedBy>UserOk</cp:lastModifiedBy>
  <cp:lastPrinted>2020-02-13T07:40:49Z</cp:lastPrinted>
  <dcterms:created xsi:type="dcterms:W3CDTF">2020-02-06T08:45:47Z</dcterms:created>
  <dcterms:modified xsi:type="dcterms:W3CDTF">2025-05-16T06:43:33Z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27.01.2014 13_16_14)(2).xlsx</vt:lpwstr>
  </property>
  <property fmtid="{D5CDD505-2E9C-101B-9397-08002B2CF9AE}" pid="3" name="Название отчета">
    <vt:lpwstr>Вариант (новый от 27.01.2014 13_16_14)(2).xlsx</vt:lpwstr>
  </property>
  <property fmtid="{D5CDD505-2E9C-101B-9397-08002B2CF9AE}" pid="4" name="Версия клиента">
    <vt:lpwstr>19.2.36.1270</vt:lpwstr>
  </property>
  <property fmtid="{D5CDD505-2E9C-101B-9397-08002B2CF9AE}" pid="5" name="Версия базы">
    <vt:lpwstr>19.2.2804.1605700405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bks2020r</vt:lpwstr>
  </property>
  <property fmtid="{D5CDD505-2E9C-101B-9397-08002B2CF9AE}" pid="9" name="Пользователь">
    <vt:lpwstr>a_4303005012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используется</vt:lpwstr>
  </property>
</Properties>
</file>