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3740"/>
  </bookViews>
  <sheets>
    <sheet name="1" sheetId="4" r:id="rId1"/>
  </sheets>
  <definedNames>
    <definedName name="_xlnm.Print_Area" localSheetId="0">'1'!$A$1:$G$52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0" i="4"/>
  <c r="D49"/>
  <c r="D47"/>
  <c r="D46" s="1"/>
  <c r="D44"/>
  <c r="D43" s="1"/>
  <c r="D41"/>
  <c r="D40" s="1"/>
  <c r="D36"/>
  <c r="D35" s="1"/>
  <c r="D33"/>
  <c r="D39" l="1"/>
  <c r="D38" s="1"/>
  <c r="D32"/>
  <c r="D31" s="1"/>
  <c r="E31" s="1"/>
  <c r="D29"/>
  <c r="D27"/>
  <c r="D24"/>
  <c r="D21"/>
  <c r="E21" s="1"/>
  <c r="D19"/>
  <c r="E19" s="1"/>
  <c r="D15"/>
  <c r="E11"/>
  <c r="E12"/>
  <c r="E15"/>
  <c r="E16"/>
  <c r="E18"/>
  <c r="E20"/>
  <c r="E22"/>
  <c r="E24"/>
  <c r="E25"/>
  <c r="E27"/>
  <c r="E28"/>
  <c r="E29"/>
  <c r="E30"/>
  <c r="E33"/>
  <c r="E34"/>
  <c r="E35"/>
  <c r="E36"/>
  <c r="E37"/>
  <c r="E40"/>
  <c r="E41"/>
  <c r="E42"/>
  <c r="E43"/>
  <c r="E44"/>
  <c r="E45"/>
  <c r="E46"/>
  <c r="E47"/>
  <c r="E48"/>
  <c r="E49"/>
  <c r="E50"/>
  <c r="E51"/>
  <c r="D10"/>
  <c r="E10" s="1"/>
  <c r="D9" l="1"/>
  <c r="E9" s="1"/>
  <c r="E38"/>
  <c r="E39"/>
  <c r="E32"/>
  <c r="D26"/>
  <c r="E26"/>
  <c r="D23"/>
  <c r="E23" s="1"/>
  <c r="D14"/>
  <c r="E14" s="1"/>
  <c r="E17"/>
  <c r="C44"/>
  <c r="C43" s="1"/>
  <c r="D8" l="1"/>
  <c r="D13"/>
  <c r="E13" s="1"/>
  <c r="C17"/>
  <c r="C36"/>
  <c r="C35" s="1"/>
  <c r="E8" l="1"/>
  <c r="D52"/>
  <c r="E52" s="1"/>
  <c r="C50"/>
  <c r="C10" l="1"/>
  <c r="C29"/>
  <c r="C49"/>
  <c r="C15" l="1"/>
  <c r="C19"/>
  <c r="C21"/>
  <c r="C9"/>
  <c r="C24"/>
  <c r="C27"/>
  <c r="C26" s="1"/>
  <c r="C33"/>
  <c r="C32" s="1"/>
  <c r="C31" s="1"/>
  <c r="C41"/>
  <c r="C40" s="1"/>
  <c r="C39" s="1"/>
  <c r="C47"/>
  <c r="C46" s="1"/>
  <c r="C38" l="1"/>
  <c r="C14"/>
  <c r="C13" s="1"/>
  <c r="C23"/>
  <c r="C8" l="1"/>
  <c r="C52" s="1"/>
</calcChain>
</file>

<file path=xl/sharedStrings.xml><?xml version="1.0" encoding="utf-8"?>
<sst xmlns="http://schemas.openxmlformats.org/spreadsheetml/2006/main" count="100" uniqueCount="99">
  <si>
    <t>(тыс. руб)</t>
  </si>
  <si>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</si>
  <si>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</si>
  <si>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</si>
  <si>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</si>
  <si>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</si>
  <si>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</si>
  <si>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</si>
  <si>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</si>
  <si>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</si>
  <si>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</si>
  <si>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</si>
  <si>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</si>
  <si>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</si>
  <si>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</si>
  <si>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</si>
  <si>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</si>
  <si>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Земельный налог</t>
  </si>
  <si>
    <t>000 1 06 06000 00 0000 110</t>
  </si>
  <si>
    <t>Налог на имущество физических лиц</t>
  </si>
  <si>
    <t>000 1 06 01000 00 0000 110</t>
  </si>
  <si>
    <t>182 1 06 01030 10 0000 110</t>
  </si>
  <si>
    <t>НАЛОГОВЫЕ И НЕНАЛОГОВЫЕ ДОХОДЫ</t>
  </si>
  <si>
    <t>000 1 11 09000 00 0000 120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</si>
  <si>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</si>
  <si>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</si>
  <si>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</si>
  <si>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182 1 01 02010 01 0000 110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</si>
  <si>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</si>
  <si>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</si>
  <si>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</si>
  <si>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</si>
  <si>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</si>
  <si>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</si>
  <si>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>990 1 11 09045 10 0000 120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</si>
  <si>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</si>
  <si>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Земельный налог с организаций</t>
  </si>
  <si>
    <t>182 1 06 06033 10 0000 110</t>
  </si>
  <si>
    <t>000 1 06 06030 00 0000 110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</si>
  <si>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</si>
  <si>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</si>
  <si>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</si>
  <si>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</si>
  <si>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</si>
  <si>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</si>
  <si>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000 2 02 10000 00 0000 150</t>
  </si>
  <si>
    <t>000 2 02 30000 00 0000 150</t>
  </si>
  <si>
    <t>000 2 02 35118 00 0000 150</t>
  </si>
  <si>
    <t>990 2 02 35118 10 0000 150</t>
  </si>
  <si>
    <t>000 2 02 40000 00 0000 150</t>
  </si>
  <si>
    <t>000 2 02 49999 00 0000 150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</si>
  <si>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</si>
  <si>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</si>
  <si>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</si>
  <si>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</si>
  <si>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000 1 03 02230 01 0000 110</t>
  </si>
  <si>
    <t>000 1 03 02240 01 0000 110</t>
  </si>
  <si>
    <t>000 1 03 02250 01 0000 110</t>
  </si>
  <si>
    <t>000 1 03 02260 01 0000 110</t>
  </si>
  <si>
    <t>000 2 02 16001 00 0000 150</t>
  </si>
  <si>
    <t>990 2 02 16001 10 0000 150</t>
  </si>
  <si>
    <t>000 1 06 06040 00 0000 110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</si>
  <si>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</si>
  <si>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</si>
  <si>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182 1 01 02030 01 0000 110</t>
  </si>
  <si>
    <t>Налог на доходы физических лиц с доходов, полученныхфизическими лицами в соответствии со статьей 228 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</si>
  <si>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</si>
  <si>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</si>
  <si>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</si>
  <si>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990 2 02 49999 10 0000 150</t>
  </si>
  <si>
    <t>Дотации бюджетам сельских  поселений на выравнивание бюджетной обеспеченности из бюджетов муниципальных районов</t>
  </si>
  <si>
    <t>000 1 17 00000 00 0000 000</t>
  </si>
  <si>
    <t>Прочие неналоговые доходы</t>
  </si>
  <si>
    <t>000 1 17 14000 00 0000 150</t>
  </si>
  <si>
    <t>Средства самообложения граждан</t>
  </si>
  <si>
    <t>990 1 17 14030 10 0000 150</t>
  </si>
  <si>
    <t>Средства самообложения граждан, зачисляемые в бюджеты сельских  поселений</t>
  </si>
  <si>
    <t>182 1 06 06043 10 0000 110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</si>
  <si>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</si>
  <si>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 на осуществление первичного воинского учета органами местного самоуправления поселений, муниципальных и городских округов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</si>
  <si>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4"/>
        <color indexed="8"/>
        <rFont val="Times New Roman"/>
        <family val="1"/>
        <charset val="204"/>
      </rPr>
      <t xml:space="preserve">сельских </t>
    </r>
    <r>
      <rPr>
        <sz val="14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</si>
  <si>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4"/>
        <color indexed="8"/>
        <rFont val="Times New Roman"/>
        <family val="1"/>
        <charset val="204"/>
      </rPr>
      <t>сельских</t>
    </r>
    <r>
      <rPr>
        <sz val="14"/>
        <color indexed="10"/>
        <rFont val="Times New Roman"/>
        <family val="1"/>
        <charset val="204"/>
      </rPr>
      <t xml:space="preserve"> </t>
    </r>
    <r>
      <rPr>
        <sz val="14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</si>
  <si>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000 2 02 20000 00 0000 150</t>
  </si>
  <si>
    <t>Субсидии бюджетам бюджетной системы Российской Федерации (межбюджетные субсидии)</t>
  </si>
  <si>
    <t>000 2 02 29999 00 0000 150</t>
  </si>
  <si>
    <t>Прочие субсидии</t>
  </si>
  <si>
    <t>990 2 02 29999 10 0000 150</t>
  </si>
  <si>
    <t xml:space="preserve">Прочие субсидии бюджетам местных поселений </t>
  </si>
  <si>
    <t>182 1 03 02231 01 0000 110</t>
  </si>
  <si>
    <t>182 1 03 02241 01 0000 110</t>
  </si>
  <si>
    <t>182 1 03 02251 01 0000 110</t>
  </si>
  <si>
    <t>182 1 03 02261 01 0000 110</t>
  </si>
  <si>
    <t>план</t>
  </si>
  <si>
    <t>факт</t>
  </si>
  <si>
    <t>%</t>
  </si>
  <si>
    <t xml:space="preserve">Прочие межбюджетные трансферты, передаваемые бюджетам </t>
  </si>
  <si>
    <t>Прочие межбюджетные трансферты, передаваемые бюджетам сельских поселений</t>
  </si>
  <si>
    <t>Исполнение по объемыам поступленийдоходов бюджета муниципального образования Подрезчихинское сельское поселение Белохолуницкого района Кировской области за 1 квартал 2023 год по налоговым и неналоговым доходам, безвозмездным поступлениям по подстатьям классификации доходов бюджетов</t>
  </si>
  <si>
    <t>ПРИЛОЖЕНИЕ № 1  к постановлению администрации Подрезчихинского сельского поселения № 18-П от 18.04.2023</t>
  </si>
</sst>
</file>

<file path=xl/styles.xml><?xml version="1.0" encoding="utf-8"?>
<styleSheet xmlns="http://schemas.openxmlformats.org/spreadsheetml/2006/main">
  <fonts count="2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14"/>
      <name val="Arial Cyr"/>
      <charset val="204"/>
    </font>
    <font>
      <sz val="14"/>
      <name val="Arial"/>
      <family val="2"/>
      <charset val="204"/>
    </font>
    <font>
      <sz val="14"/>
      <name val="Arial Cyr"/>
      <charset val="204"/>
    </font>
    <font>
      <sz val="14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sz val="14"/>
      <color rgb="FF2626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8">
      <alignment horizontal="left" vertical="top" wrapText="1"/>
    </xf>
    <xf numFmtId="49" fontId="6" fillId="0" borderId="8">
      <alignment horizontal="center" vertical="top" shrinkToFit="1"/>
    </xf>
  </cellStyleXfs>
  <cellXfs count="51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0" xfId="0" applyFont="1" applyFill="1" applyBorder="1" applyAlignment="1">
      <alignment horizontal="center"/>
    </xf>
    <xf numFmtId="2" fontId="1" fillId="0" borderId="0" xfId="0" applyNumberFormat="1" applyFont="1" applyBorder="1"/>
    <xf numFmtId="2" fontId="1" fillId="0" borderId="0" xfId="0" applyNumberFormat="1" applyFont="1"/>
    <xf numFmtId="0" fontId="4" fillId="2" borderId="0" xfId="0" applyFont="1" applyFill="1" applyAlignment="1">
      <alignment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2" fontId="8" fillId="0" borderId="1" xfId="0" applyNumberFormat="1" applyFont="1" applyBorder="1" applyAlignment="1">
      <alignment wrapText="1"/>
    </xf>
    <xf numFmtId="2" fontId="8" fillId="0" borderId="3" xfId="0" applyNumberFormat="1" applyFont="1" applyBorder="1"/>
    <xf numFmtId="0" fontId="5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2" fontId="10" fillId="0" borderId="3" xfId="0" applyNumberFormat="1" applyFont="1" applyBorder="1"/>
    <xf numFmtId="0" fontId="12" fillId="0" borderId="3" xfId="0" applyFont="1" applyBorder="1" applyAlignment="1">
      <alignment wrapText="1"/>
    </xf>
    <xf numFmtId="0" fontId="5" fillId="0" borderId="3" xfId="0" applyFont="1" applyBorder="1"/>
    <xf numFmtId="0" fontId="5" fillId="0" borderId="3" xfId="0" applyFont="1" applyBorder="1" applyAlignment="1">
      <alignment vertical="top"/>
    </xf>
    <xf numFmtId="0" fontId="5" fillId="0" borderId="3" xfId="0" applyFont="1" applyBorder="1" applyAlignment="1">
      <alignment wrapText="1"/>
    </xf>
    <xf numFmtId="0" fontId="5" fillId="2" borderId="3" xfId="0" applyFont="1" applyFill="1" applyBorder="1" applyAlignment="1">
      <alignment horizontal="left" vertical="top" wrapText="1"/>
    </xf>
    <xf numFmtId="2" fontId="8" fillId="0" borderId="1" xfId="0" applyNumberFormat="1" applyFont="1" applyBorder="1"/>
    <xf numFmtId="0" fontId="5" fillId="0" borderId="3" xfId="0" applyFont="1" applyBorder="1" applyAlignment="1">
      <alignment vertical="center" wrapText="1"/>
    </xf>
    <xf numFmtId="2" fontId="10" fillId="0" borderId="1" xfId="0" applyNumberFormat="1" applyFont="1" applyBorder="1"/>
    <xf numFmtId="0" fontId="7" fillId="2" borderId="3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wrapText="1"/>
    </xf>
    <xf numFmtId="2" fontId="8" fillId="0" borderId="4" xfId="0" applyNumberFormat="1" applyFont="1" applyBorder="1"/>
    <xf numFmtId="0" fontId="5" fillId="0" borderId="3" xfId="0" applyFont="1" applyBorder="1" applyAlignment="1">
      <alignment horizontal="justify" vertical="top" wrapText="1"/>
    </xf>
    <xf numFmtId="0" fontId="5" fillId="0" borderId="0" xfId="0" applyFont="1" applyAlignment="1">
      <alignment wrapText="1"/>
    </xf>
    <xf numFmtId="0" fontId="7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left" vertical="top" wrapText="1"/>
    </xf>
    <xf numFmtId="2" fontId="18" fillId="0" borderId="4" xfId="0" applyNumberFormat="1" applyFont="1" applyBorder="1" applyAlignment="1">
      <alignment horizontal="center"/>
    </xf>
    <xf numFmtId="2" fontId="18" fillId="0" borderId="1" xfId="0" applyNumberFormat="1" applyFont="1" applyBorder="1" applyAlignment="1">
      <alignment horizontal="center" wrapText="1"/>
    </xf>
    <xf numFmtId="0" fontId="16" fillId="0" borderId="3" xfId="0" applyFont="1" applyBorder="1" applyAlignment="1">
      <alignment horizontal="justify" vertical="top" wrapText="1"/>
    </xf>
    <xf numFmtId="0" fontId="16" fillId="2" borderId="3" xfId="0" applyFont="1" applyFill="1" applyBorder="1" applyAlignment="1">
      <alignment horizontal="left" vertical="top" wrapText="1"/>
    </xf>
    <xf numFmtId="0" fontId="15" fillId="0" borderId="3" xfId="0" applyFont="1" applyBorder="1" applyAlignment="1">
      <alignment horizontal="justify" vertical="top" wrapText="1"/>
    </xf>
    <xf numFmtId="0" fontId="15" fillId="2" borderId="3" xfId="0" applyFont="1" applyFill="1" applyBorder="1" applyAlignment="1">
      <alignment horizontal="left" vertical="top" wrapText="1"/>
    </xf>
    <xf numFmtId="0" fontId="20" fillId="0" borderId="0" xfId="0" applyFont="1" applyAlignment="1">
      <alignment vertical="top"/>
    </xf>
    <xf numFmtId="0" fontId="19" fillId="0" borderId="0" xfId="0" applyFont="1" applyAlignment="1">
      <alignment horizontal="right" wrapText="1"/>
    </xf>
    <xf numFmtId="0" fontId="3" fillId="0" borderId="9" xfId="0" applyFont="1" applyBorder="1"/>
    <xf numFmtId="0" fontId="9" fillId="0" borderId="9" xfId="0" applyFont="1" applyBorder="1"/>
    <xf numFmtId="2" fontId="18" fillId="0" borderId="3" xfId="0" applyNumberFormat="1" applyFont="1" applyBorder="1" applyAlignment="1">
      <alignment horizontal="center"/>
    </xf>
    <xf numFmtId="0" fontId="0" fillId="0" borderId="9" xfId="0" applyFont="1" applyBorder="1"/>
    <xf numFmtId="0" fontId="17" fillId="2" borderId="4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top" wrapText="1"/>
    </xf>
    <xf numFmtId="0" fontId="17" fillId="2" borderId="6" xfId="0" applyFont="1" applyFill="1" applyBorder="1" applyAlignment="1">
      <alignment horizontal="center" vertical="top" wrapText="1"/>
    </xf>
    <xf numFmtId="0" fontId="17" fillId="2" borderId="7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6" fillId="2" borderId="0" xfId="0" applyFont="1" applyFill="1" applyAlignment="1">
      <alignment horizontal="center" wrapText="1"/>
    </xf>
    <xf numFmtId="0" fontId="0" fillId="0" borderId="0" xfId="0" applyAlignment="1">
      <alignment wrapText="1"/>
    </xf>
  </cellXfs>
  <cellStyles count="3">
    <cellStyle name="xl41" xfId="1"/>
    <cellStyle name="xl42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H52"/>
  <sheetViews>
    <sheetView tabSelected="1" view="pageBreakPreview" zoomScaleSheetLayoutView="100" workbookViewId="0">
      <selection activeCell="B1" sqref="B1"/>
    </sheetView>
  </sheetViews>
  <sheetFormatPr defaultRowHeight="12.75"/>
  <cols>
    <col min="1" max="1" width="35" style="2" customWidth="1"/>
    <col min="2" max="2" width="71" style="2" customWidth="1"/>
    <col min="3" max="4" width="11.85546875" style="5" customWidth="1"/>
    <col min="5" max="5" width="9" style="2" customWidth="1"/>
    <col min="6" max="8" width="9.140625" style="2" hidden="1" customWidth="1"/>
    <col min="9" max="16384" width="9.140625" style="2"/>
  </cols>
  <sheetData>
    <row r="1" spans="1:8" ht="99.75" customHeight="1">
      <c r="B1" s="38"/>
      <c r="C1" s="47" t="s">
        <v>98</v>
      </c>
      <c r="D1" s="48"/>
      <c r="E1" s="48"/>
    </row>
    <row r="2" spans="1:8" s="6" customFormat="1" ht="82.5" customHeight="1">
      <c r="A2" s="49" t="s">
        <v>97</v>
      </c>
      <c r="B2" s="49"/>
      <c r="C2" s="49"/>
      <c r="D2" s="50"/>
      <c r="E2" s="50"/>
    </row>
    <row r="3" spans="1:8" s="6" customFormat="1" ht="19.5" customHeight="1"/>
    <row r="4" spans="1:8" s="6" customFormat="1" hidden="1"/>
    <row r="5" spans="1:8" hidden="1">
      <c r="A5" s="3"/>
      <c r="B5" s="3"/>
      <c r="C5" s="4"/>
      <c r="D5" s="4"/>
    </row>
    <row r="6" spans="1:8" ht="15">
      <c r="A6" s="43" t="s">
        <v>1</v>
      </c>
      <c r="B6" s="45" t="s">
        <v>2</v>
      </c>
      <c r="C6" s="31" t="s">
        <v>92</v>
      </c>
      <c r="D6" s="41" t="s">
        <v>93</v>
      </c>
      <c r="E6" s="42" t="s">
        <v>94</v>
      </c>
    </row>
    <row r="7" spans="1:8" ht="15">
      <c r="A7" s="44"/>
      <c r="B7" s="46"/>
      <c r="C7" s="32" t="s">
        <v>0</v>
      </c>
      <c r="D7" s="32" t="s">
        <v>0</v>
      </c>
      <c r="E7" s="39"/>
    </row>
    <row r="8" spans="1:8" s="1" customFormat="1" ht="18.75">
      <c r="A8" s="7" t="s">
        <v>3</v>
      </c>
      <c r="B8" s="8" t="s">
        <v>22</v>
      </c>
      <c r="C8" s="9">
        <f>C9+C14+C23+C31+C35</f>
        <v>936.4</v>
      </c>
      <c r="D8" s="9">
        <f>D9+D14+D23+D31+D35</f>
        <v>219.79</v>
      </c>
      <c r="E8" s="40">
        <f>D8/C8*100</f>
        <v>23.471806920119604</v>
      </c>
      <c r="G8" s="1" t="s">
        <v>39</v>
      </c>
    </row>
    <row r="9" spans="1:8" s="1" customFormat="1" ht="18.75">
      <c r="A9" s="7" t="s">
        <v>4</v>
      </c>
      <c r="B9" s="8" t="s">
        <v>5</v>
      </c>
      <c r="C9" s="10">
        <f>C10</f>
        <v>350</v>
      </c>
      <c r="D9" s="10">
        <f>D10</f>
        <v>61.52</v>
      </c>
      <c r="E9" s="40">
        <f t="shared" ref="E9:E52" si="0">D9/C9*100</f>
        <v>17.577142857142857</v>
      </c>
    </row>
    <row r="10" spans="1:8" ht="18.75">
      <c r="A10" s="11" t="s">
        <v>6</v>
      </c>
      <c r="B10" s="12" t="s">
        <v>7</v>
      </c>
      <c r="C10" s="13">
        <f>C11+C12</f>
        <v>350</v>
      </c>
      <c r="D10" s="13">
        <f>D11+D12</f>
        <v>61.52</v>
      </c>
      <c r="E10" s="40">
        <f t="shared" si="0"/>
        <v>17.577142857142857</v>
      </c>
    </row>
    <row r="11" spans="1:8" ht="93.75">
      <c r="A11" s="11" t="s">
        <v>27</v>
      </c>
      <c r="B11" s="12" t="s">
        <v>30</v>
      </c>
      <c r="C11" s="13">
        <v>348</v>
      </c>
      <c r="D11" s="13">
        <v>61.81</v>
      </c>
      <c r="E11" s="40">
        <f t="shared" si="0"/>
        <v>17.761494252873565</v>
      </c>
    </row>
    <row r="12" spans="1:8" ht="56.25">
      <c r="A12" s="11" t="s">
        <v>64</v>
      </c>
      <c r="B12" s="12" t="s">
        <v>65</v>
      </c>
      <c r="C12" s="13">
        <v>2</v>
      </c>
      <c r="D12" s="13">
        <v>-0.28999999999999998</v>
      </c>
      <c r="E12" s="40">
        <f t="shared" si="0"/>
        <v>-14.499999999999998</v>
      </c>
    </row>
    <row r="13" spans="1:8" ht="56.25">
      <c r="A13" s="7" t="s">
        <v>66</v>
      </c>
      <c r="B13" s="8" t="s">
        <v>67</v>
      </c>
      <c r="C13" s="10">
        <f>C14</f>
        <v>451.2</v>
      </c>
      <c r="D13" s="10">
        <f>D14</f>
        <v>121.2</v>
      </c>
      <c r="E13" s="40">
        <f t="shared" si="0"/>
        <v>26.861702127659576</v>
      </c>
    </row>
    <row r="14" spans="1:8" ht="45.75" customHeight="1">
      <c r="A14" s="11" t="s">
        <v>29</v>
      </c>
      <c r="B14" s="12" t="s">
        <v>28</v>
      </c>
      <c r="C14" s="13">
        <f>C15+C17+C19+C21</f>
        <v>451.2</v>
      </c>
      <c r="D14" s="13">
        <f>D15+D17+D19+D21</f>
        <v>121.2</v>
      </c>
      <c r="E14" s="40">
        <f t="shared" si="0"/>
        <v>26.861702127659576</v>
      </c>
      <c r="H14" t="s">
        <v>43</v>
      </c>
    </row>
    <row r="15" spans="1:8" ht="93.75">
      <c r="A15" s="11" t="s">
        <v>55</v>
      </c>
      <c r="B15" s="12" t="s">
        <v>31</v>
      </c>
      <c r="C15" s="13">
        <f>C16</f>
        <v>213.7</v>
      </c>
      <c r="D15" s="13">
        <f>D16</f>
        <v>62.31</v>
      </c>
      <c r="E15" s="40">
        <f t="shared" si="0"/>
        <v>29.157697707065982</v>
      </c>
    </row>
    <row r="16" spans="1:8" ht="106.5" customHeight="1">
      <c r="A16" s="11" t="s">
        <v>88</v>
      </c>
      <c r="B16" s="14" t="s">
        <v>51</v>
      </c>
      <c r="C16" s="13">
        <v>213.7</v>
      </c>
      <c r="D16" s="13">
        <v>62.31</v>
      </c>
      <c r="E16" s="40">
        <f t="shared" si="0"/>
        <v>29.157697707065982</v>
      </c>
    </row>
    <row r="17" spans="1:5" ht="58.5" customHeight="1">
      <c r="A17" s="11" t="s">
        <v>56</v>
      </c>
      <c r="B17" s="12" t="s">
        <v>35</v>
      </c>
      <c r="C17" s="13">
        <f>C18</f>
        <v>1.5</v>
      </c>
      <c r="D17" s="13">
        <v>0.25</v>
      </c>
      <c r="E17" s="40">
        <f t="shared" si="0"/>
        <v>16.666666666666664</v>
      </c>
    </row>
    <row r="18" spans="1:5" s="1" customFormat="1" ht="168.75">
      <c r="A18" s="11" t="s">
        <v>89</v>
      </c>
      <c r="B18" s="14" t="s">
        <v>52</v>
      </c>
      <c r="C18" s="13">
        <v>1.5</v>
      </c>
      <c r="D18" s="13">
        <v>0.26</v>
      </c>
      <c r="E18" s="40">
        <f t="shared" si="0"/>
        <v>17.333333333333336</v>
      </c>
    </row>
    <row r="19" spans="1:5" s="1" customFormat="1" ht="93.75">
      <c r="A19" s="11" t="s">
        <v>57</v>
      </c>
      <c r="B19" s="12" t="s">
        <v>32</v>
      </c>
      <c r="C19" s="13">
        <f>C20</f>
        <v>264.2</v>
      </c>
      <c r="D19" s="13">
        <f>D20</f>
        <v>66.62</v>
      </c>
      <c r="E19" s="40">
        <f t="shared" si="0"/>
        <v>25.215745647236943</v>
      </c>
    </row>
    <row r="20" spans="1:5" s="1" customFormat="1" ht="150">
      <c r="A20" s="11" t="s">
        <v>90</v>
      </c>
      <c r="B20" s="14" t="s">
        <v>53</v>
      </c>
      <c r="C20" s="13">
        <v>264.2</v>
      </c>
      <c r="D20" s="13">
        <v>66.62</v>
      </c>
      <c r="E20" s="40">
        <f t="shared" si="0"/>
        <v>25.215745647236943</v>
      </c>
    </row>
    <row r="21" spans="1:5" ht="93.75">
      <c r="A21" s="11" t="s">
        <v>58</v>
      </c>
      <c r="B21" s="12" t="s">
        <v>44</v>
      </c>
      <c r="C21" s="13">
        <f>C22</f>
        <v>-28.2</v>
      </c>
      <c r="D21" s="13">
        <f>D22</f>
        <v>-7.98</v>
      </c>
      <c r="E21" s="40">
        <f t="shared" si="0"/>
        <v>28.297872340425535</v>
      </c>
    </row>
    <row r="22" spans="1:5" ht="150">
      <c r="A22" s="11" t="s">
        <v>91</v>
      </c>
      <c r="B22" s="14" t="s">
        <v>54</v>
      </c>
      <c r="C22" s="13">
        <v>-28.2</v>
      </c>
      <c r="D22" s="13">
        <v>-7.98</v>
      </c>
      <c r="E22" s="40">
        <f t="shared" si="0"/>
        <v>28.297872340425535</v>
      </c>
    </row>
    <row r="23" spans="1:5" ht="18.75">
      <c r="A23" s="7" t="s">
        <v>16</v>
      </c>
      <c r="B23" s="8" t="s">
        <v>15</v>
      </c>
      <c r="C23" s="10">
        <f>C26+C25</f>
        <v>23.3</v>
      </c>
      <c r="D23" s="10">
        <f>D26+D25</f>
        <v>-6.09</v>
      </c>
      <c r="E23" s="40">
        <f t="shared" si="0"/>
        <v>-26.137339055793991</v>
      </c>
    </row>
    <row r="24" spans="1:5" ht="18.75">
      <c r="A24" s="15" t="s">
        <v>20</v>
      </c>
      <c r="B24" s="15" t="s">
        <v>19</v>
      </c>
      <c r="C24" s="13">
        <f>C25</f>
        <v>17</v>
      </c>
      <c r="D24" s="13">
        <f>D25</f>
        <v>-8.2799999999999994</v>
      </c>
      <c r="E24" s="40">
        <f t="shared" si="0"/>
        <v>-48.705882352941174</v>
      </c>
    </row>
    <row r="25" spans="1:5" ht="63.75" customHeight="1">
      <c r="A25" s="16" t="s">
        <v>21</v>
      </c>
      <c r="B25" s="17" t="s">
        <v>80</v>
      </c>
      <c r="C25" s="13">
        <v>17</v>
      </c>
      <c r="D25" s="13">
        <v>-8.2799999999999994</v>
      </c>
      <c r="E25" s="40">
        <f t="shared" si="0"/>
        <v>-48.705882352941174</v>
      </c>
    </row>
    <row r="26" spans="1:5" ht="18.75">
      <c r="A26" s="11" t="s">
        <v>18</v>
      </c>
      <c r="B26" s="12" t="s">
        <v>17</v>
      </c>
      <c r="C26" s="13">
        <f>C27+C29</f>
        <v>6.3</v>
      </c>
      <c r="D26" s="13">
        <f>D27+D29</f>
        <v>2.19</v>
      </c>
      <c r="E26" s="40">
        <f t="shared" si="0"/>
        <v>34.761904761904759</v>
      </c>
    </row>
    <row r="27" spans="1:5" s="1" customFormat="1" ht="18.75">
      <c r="A27" s="11" t="s">
        <v>38</v>
      </c>
      <c r="B27" s="18" t="s">
        <v>36</v>
      </c>
      <c r="C27" s="13">
        <f>C28</f>
        <v>6</v>
      </c>
      <c r="D27" s="13">
        <f>D28</f>
        <v>2.19</v>
      </c>
      <c r="E27" s="40">
        <f t="shared" si="0"/>
        <v>36.5</v>
      </c>
    </row>
    <row r="28" spans="1:5" s="1" customFormat="1" ht="56.25">
      <c r="A28" s="11" t="s">
        <v>37</v>
      </c>
      <c r="B28" s="18" t="s">
        <v>42</v>
      </c>
      <c r="C28" s="13">
        <v>6</v>
      </c>
      <c r="D28" s="13">
        <v>2.19</v>
      </c>
      <c r="E28" s="40">
        <f t="shared" si="0"/>
        <v>36.5</v>
      </c>
    </row>
    <row r="29" spans="1:5" s="1" customFormat="1" ht="18.75">
      <c r="A29" s="11" t="s">
        <v>61</v>
      </c>
      <c r="B29" s="18" t="s">
        <v>62</v>
      </c>
      <c r="C29" s="13">
        <f>C30</f>
        <v>0.3</v>
      </c>
      <c r="D29" s="13">
        <f>D30</f>
        <v>0</v>
      </c>
      <c r="E29" s="40">
        <f t="shared" si="0"/>
        <v>0</v>
      </c>
    </row>
    <row r="30" spans="1:5" s="1" customFormat="1" ht="56.25">
      <c r="A30" s="11" t="s">
        <v>77</v>
      </c>
      <c r="B30" s="18" t="s">
        <v>63</v>
      </c>
      <c r="C30" s="13">
        <v>0.3</v>
      </c>
      <c r="D30" s="13">
        <v>0</v>
      </c>
      <c r="E30" s="40">
        <f t="shared" si="0"/>
        <v>0</v>
      </c>
    </row>
    <row r="31" spans="1:5" ht="56.25">
      <c r="A31" s="7" t="s">
        <v>8</v>
      </c>
      <c r="B31" s="8" t="s">
        <v>9</v>
      </c>
      <c r="C31" s="19">
        <f t="shared" ref="C31:D33" si="1">C32</f>
        <v>41.9</v>
      </c>
      <c r="D31" s="19">
        <f t="shared" si="1"/>
        <v>13.96</v>
      </c>
      <c r="E31" s="40">
        <f t="shared" si="0"/>
        <v>33.317422434367543</v>
      </c>
    </row>
    <row r="32" spans="1:5" ht="112.5">
      <c r="A32" s="16" t="s">
        <v>23</v>
      </c>
      <c r="B32" s="20" t="s">
        <v>25</v>
      </c>
      <c r="C32" s="21">
        <f t="shared" si="1"/>
        <v>41.9</v>
      </c>
      <c r="D32" s="21">
        <f t="shared" si="1"/>
        <v>13.96</v>
      </c>
      <c r="E32" s="40">
        <f t="shared" si="0"/>
        <v>33.317422434367543</v>
      </c>
    </row>
    <row r="33" spans="1:5" s="1" customFormat="1" ht="112.5">
      <c r="A33" s="16" t="s">
        <v>24</v>
      </c>
      <c r="B33" s="17" t="s">
        <v>26</v>
      </c>
      <c r="C33" s="21">
        <f t="shared" si="1"/>
        <v>41.9</v>
      </c>
      <c r="D33" s="21">
        <f t="shared" si="1"/>
        <v>13.96</v>
      </c>
      <c r="E33" s="40">
        <f t="shared" si="0"/>
        <v>33.317422434367543</v>
      </c>
    </row>
    <row r="34" spans="1:5" s="1" customFormat="1" ht="112.5">
      <c r="A34" s="11" t="s">
        <v>34</v>
      </c>
      <c r="B34" s="18" t="s">
        <v>81</v>
      </c>
      <c r="C34" s="13">
        <v>41.9</v>
      </c>
      <c r="D34" s="13">
        <v>13.96</v>
      </c>
      <c r="E34" s="40">
        <f t="shared" si="0"/>
        <v>33.317422434367543</v>
      </c>
    </row>
    <row r="35" spans="1:5" ht="27" customHeight="1">
      <c r="A35" s="7" t="s">
        <v>71</v>
      </c>
      <c r="B35" s="22" t="s">
        <v>72</v>
      </c>
      <c r="C35" s="10">
        <f>C36</f>
        <v>70</v>
      </c>
      <c r="D35" s="10">
        <f>D36</f>
        <v>29.2</v>
      </c>
      <c r="E35" s="40">
        <f t="shared" si="0"/>
        <v>41.714285714285715</v>
      </c>
    </row>
    <row r="36" spans="1:5" s="1" customFormat="1" ht="18.75">
      <c r="A36" s="11" t="s">
        <v>73</v>
      </c>
      <c r="B36" s="15" t="s">
        <v>74</v>
      </c>
      <c r="C36" s="13">
        <f>C37</f>
        <v>70</v>
      </c>
      <c r="D36" s="13">
        <f>D37</f>
        <v>29.2</v>
      </c>
      <c r="E36" s="40">
        <f t="shared" si="0"/>
        <v>41.714285714285715</v>
      </c>
    </row>
    <row r="37" spans="1:5" s="1" customFormat="1" ht="45" customHeight="1">
      <c r="A37" s="11" t="s">
        <v>75</v>
      </c>
      <c r="B37" s="17" t="s">
        <v>76</v>
      </c>
      <c r="C37" s="13">
        <v>70</v>
      </c>
      <c r="D37" s="13">
        <v>29.2</v>
      </c>
      <c r="E37" s="40">
        <f t="shared" si="0"/>
        <v>41.714285714285715</v>
      </c>
    </row>
    <row r="38" spans="1:5" ht="40.5" customHeight="1">
      <c r="A38" s="7" t="s">
        <v>10</v>
      </c>
      <c r="B38" s="22" t="s">
        <v>11</v>
      </c>
      <c r="C38" s="10">
        <f>C39</f>
        <v>3979.7000000000003</v>
      </c>
      <c r="D38" s="10">
        <f>D39</f>
        <v>973.28</v>
      </c>
      <c r="E38" s="40">
        <f t="shared" si="0"/>
        <v>24.456114782521293</v>
      </c>
    </row>
    <row r="39" spans="1:5" s="1" customFormat="1" ht="37.5">
      <c r="A39" s="7" t="s">
        <v>12</v>
      </c>
      <c r="B39" s="8" t="s">
        <v>14</v>
      </c>
      <c r="C39" s="10">
        <f>C40+C46+C49+C43</f>
        <v>3979.7000000000003</v>
      </c>
      <c r="D39" s="10">
        <f>D40+D46+D49+D43</f>
        <v>973.28</v>
      </c>
      <c r="E39" s="40">
        <f t="shared" si="0"/>
        <v>24.456114782521293</v>
      </c>
    </row>
    <row r="40" spans="1:5" ht="40.5" customHeight="1">
      <c r="A40" s="23" t="s">
        <v>45</v>
      </c>
      <c r="B40" s="24" t="s">
        <v>41</v>
      </c>
      <c r="C40" s="25">
        <f>C41</f>
        <v>1086.9000000000001</v>
      </c>
      <c r="D40" s="25">
        <f>D41</f>
        <v>271.7</v>
      </c>
      <c r="E40" s="40">
        <f t="shared" si="0"/>
        <v>24.997699880393778</v>
      </c>
    </row>
    <row r="41" spans="1:5" ht="62.25" customHeight="1">
      <c r="A41" s="26" t="s">
        <v>59</v>
      </c>
      <c r="B41" s="17" t="s">
        <v>68</v>
      </c>
      <c r="C41" s="13">
        <f>C42</f>
        <v>1086.9000000000001</v>
      </c>
      <c r="D41" s="13">
        <f>D42</f>
        <v>271.7</v>
      </c>
      <c r="E41" s="40">
        <f t="shared" si="0"/>
        <v>24.997699880393778</v>
      </c>
    </row>
    <row r="42" spans="1:5" s="1" customFormat="1" ht="66.75" customHeight="1">
      <c r="A42" s="26" t="s">
        <v>60</v>
      </c>
      <c r="B42" s="27" t="s">
        <v>70</v>
      </c>
      <c r="C42" s="13">
        <v>1086.9000000000001</v>
      </c>
      <c r="D42" s="13">
        <v>271.7</v>
      </c>
      <c r="E42" s="40">
        <f t="shared" si="0"/>
        <v>24.997699880393778</v>
      </c>
    </row>
    <row r="43" spans="1:5" s="1" customFormat="1" ht="66.75" customHeight="1">
      <c r="A43" s="33" t="s">
        <v>82</v>
      </c>
      <c r="B43" s="34" t="s">
        <v>83</v>
      </c>
      <c r="C43" s="13">
        <f>C44</f>
        <v>1.4</v>
      </c>
      <c r="D43" s="13">
        <f>D44</f>
        <v>0</v>
      </c>
      <c r="E43" s="40">
        <f t="shared" si="0"/>
        <v>0</v>
      </c>
    </row>
    <row r="44" spans="1:5" s="1" customFormat="1" ht="66.75" customHeight="1">
      <c r="A44" s="35" t="s">
        <v>84</v>
      </c>
      <c r="B44" s="36" t="s">
        <v>85</v>
      </c>
      <c r="C44" s="13">
        <f>C45</f>
        <v>1.4</v>
      </c>
      <c r="D44" s="13">
        <f>D45</f>
        <v>0</v>
      </c>
      <c r="E44" s="40">
        <f t="shared" si="0"/>
        <v>0</v>
      </c>
    </row>
    <row r="45" spans="1:5" s="1" customFormat="1" ht="66.75" customHeight="1">
      <c r="A45" s="37" t="s">
        <v>86</v>
      </c>
      <c r="B45" s="36" t="s">
        <v>87</v>
      </c>
      <c r="C45" s="13">
        <v>1.4</v>
      </c>
      <c r="D45" s="13">
        <v>0</v>
      </c>
      <c r="E45" s="40">
        <f t="shared" si="0"/>
        <v>0</v>
      </c>
    </row>
    <row r="46" spans="1:5" ht="37.5">
      <c r="A46" s="28" t="s">
        <v>46</v>
      </c>
      <c r="B46" s="29" t="s">
        <v>40</v>
      </c>
      <c r="C46" s="10">
        <f>C47</f>
        <v>129.80000000000001</v>
      </c>
      <c r="D46" s="10">
        <f>D47</f>
        <v>23.68</v>
      </c>
      <c r="E46" s="40">
        <f t="shared" si="0"/>
        <v>18.243451463790443</v>
      </c>
    </row>
    <row r="47" spans="1:5" ht="56.25">
      <c r="A47" s="30" t="s">
        <v>47</v>
      </c>
      <c r="B47" s="26" t="s">
        <v>78</v>
      </c>
      <c r="C47" s="13">
        <f>C48</f>
        <v>129.80000000000001</v>
      </c>
      <c r="D47" s="13">
        <f>D48</f>
        <v>23.68</v>
      </c>
      <c r="E47" s="40">
        <f t="shared" si="0"/>
        <v>18.243451463790443</v>
      </c>
    </row>
    <row r="48" spans="1:5" ht="75">
      <c r="A48" s="30" t="s">
        <v>48</v>
      </c>
      <c r="B48" s="26" t="s">
        <v>79</v>
      </c>
      <c r="C48" s="13">
        <v>129.80000000000001</v>
      </c>
      <c r="D48" s="13">
        <v>23.68</v>
      </c>
      <c r="E48" s="40">
        <f t="shared" si="0"/>
        <v>18.243451463790443</v>
      </c>
    </row>
    <row r="49" spans="1:5" ht="18.75">
      <c r="A49" s="28" t="s">
        <v>49</v>
      </c>
      <c r="B49" s="29" t="s">
        <v>33</v>
      </c>
      <c r="C49" s="10">
        <f>C51</f>
        <v>2761.6</v>
      </c>
      <c r="D49" s="10">
        <f>D51</f>
        <v>677.9</v>
      </c>
      <c r="E49" s="40">
        <f t="shared" si="0"/>
        <v>24.547363847045194</v>
      </c>
    </row>
    <row r="50" spans="1:5" ht="36.75" customHeight="1">
      <c r="A50" s="30" t="s">
        <v>50</v>
      </c>
      <c r="B50" s="26" t="s">
        <v>95</v>
      </c>
      <c r="C50" s="13">
        <f>C51</f>
        <v>2761.6</v>
      </c>
      <c r="D50" s="13">
        <f>D51</f>
        <v>677.9</v>
      </c>
      <c r="E50" s="40">
        <f t="shared" si="0"/>
        <v>24.547363847045194</v>
      </c>
    </row>
    <row r="51" spans="1:5" ht="41.25" customHeight="1">
      <c r="A51" s="30" t="s">
        <v>69</v>
      </c>
      <c r="B51" s="17" t="s">
        <v>96</v>
      </c>
      <c r="C51" s="13">
        <v>2761.6</v>
      </c>
      <c r="D51" s="13">
        <v>677.9</v>
      </c>
      <c r="E51" s="40">
        <f t="shared" si="0"/>
        <v>24.547363847045194</v>
      </c>
    </row>
    <row r="52" spans="1:5" ht="18.75">
      <c r="A52" s="22"/>
      <c r="B52" s="22" t="s">
        <v>13</v>
      </c>
      <c r="C52" s="10">
        <f>C8+C38</f>
        <v>4916.1000000000004</v>
      </c>
      <c r="D52" s="10">
        <f>D8+D38</f>
        <v>1193.07</v>
      </c>
      <c r="E52" s="40">
        <f t="shared" si="0"/>
        <v>24.268627570635257</v>
      </c>
    </row>
  </sheetData>
  <mergeCells count="4">
    <mergeCell ref="A6:A7"/>
    <mergeCell ref="B6:B7"/>
    <mergeCell ref="C1:E1"/>
    <mergeCell ref="A2:E2"/>
  </mergeCells>
  <pageMargins left="0.98425196850393704" right="0.31496062992125984" top="0.53" bottom="0.15748031496062992" header="0.67" footer="0.19685039370078741"/>
  <pageSetup paperSize="9" scale="65" fitToHeight="4" orientation="portrait" verticalDpi="0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Comp.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2022-12-15T12:41:30Z</cp:lastPrinted>
  <dcterms:created xsi:type="dcterms:W3CDTF">2005-12-03T10:59:10Z</dcterms:created>
  <dcterms:modified xsi:type="dcterms:W3CDTF">2023-04-18T11:29:43Z</dcterms:modified>
</cp:coreProperties>
</file>